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ELEFONIA FIXA SRA\EDITAL E ANEXOS\"/>
    </mc:Choice>
  </mc:AlternateContent>
  <bookViews>
    <workbookView xWindow="-25320" yWindow="405" windowWidth="25440" windowHeight="15390" activeTab="1"/>
  </bookViews>
  <sheets>
    <sheet name="E1" sheetId="3" r:id="rId1"/>
    <sheet name="Linhas Diretas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0" i="2" l="1"/>
  <c r="R60" i="3"/>
  <c r="S60" i="3" s="1"/>
  <c r="O61" i="2"/>
  <c r="P61" i="2" s="1"/>
  <c r="O62" i="2"/>
  <c r="P62" i="2" s="1"/>
  <c r="O63" i="2"/>
  <c r="P63" i="2" s="1"/>
  <c r="R61" i="3"/>
  <c r="S61" i="3" s="1"/>
  <c r="R62" i="3"/>
  <c r="S62" i="3" s="1"/>
  <c r="R63" i="3"/>
  <c r="S63" i="3" s="1"/>
  <c r="R64" i="3"/>
  <c r="S64" i="3" s="1"/>
  <c r="Q60" i="2" l="1"/>
  <c r="P60" i="2"/>
  <c r="R60" i="2" s="1"/>
  <c r="T60" i="3"/>
  <c r="U60" i="3"/>
  <c r="R55" i="3"/>
  <c r="S55" i="3" s="1"/>
  <c r="R50" i="3"/>
  <c r="S50" i="3" s="1"/>
  <c r="R45" i="3"/>
  <c r="S45" i="3" s="1"/>
  <c r="R40" i="3"/>
  <c r="S40" i="3" s="1"/>
  <c r="R35" i="3"/>
  <c r="S35" i="3" s="1"/>
  <c r="R30" i="3"/>
  <c r="S30" i="3" s="1"/>
  <c r="R25" i="3"/>
  <c r="S25" i="3" s="1"/>
  <c r="R20" i="3"/>
  <c r="S20" i="3" s="1"/>
  <c r="R15" i="3"/>
  <c r="S15" i="3" s="1"/>
  <c r="R10" i="3"/>
  <c r="S10" i="3" s="1"/>
  <c r="R5" i="3"/>
  <c r="S5" i="3" s="1"/>
  <c r="O56" i="2"/>
  <c r="P56" i="2" s="1"/>
  <c r="O52" i="2"/>
  <c r="P52" i="2" s="1"/>
  <c r="O48" i="2"/>
  <c r="P48" i="2" s="1"/>
  <c r="O44" i="2"/>
  <c r="P44" i="2" s="1"/>
  <c r="O40" i="2"/>
  <c r="P40" i="2" s="1"/>
  <c r="O36" i="2"/>
  <c r="P36" i="2" s="1"/>
  <c r="O32" i="2"/>
  <c r="P32" i="2" s="1"/>
  <c r="O28" i="2"/>
  <c r="P28" i="2" s="1"/>
  <c r="O24" i="2"/>
  <c r="P24" i="2" s="1"/>
  <c r="O20" i="2"/>
  <c r="P20" i="2" s="1"/>
  <c r="O16" i="2"/>
  <c r="P16" i="2" s="1"/>
  <c r="O12" i="2"/>
  <c r="P12" i="2" s="1"/>
  <c r="O8" i="2"/>
  <c r="P8" i="2" s="1"/>
  <c r="O4" i="2"/>
  <c r="P4" i="2" s="1"/>
  <c r="R67" i="3" l="1"/>
  <c r="S67" i="3" s="1"/>
  <c r="R66" i="3"/>
  <c r="S66" i="3" s="1"/>
  <c r="R65" i="3"/>
  <c r="R59" i="3"/>
  <c r="S59" i="3" s="1"/>
  <c r="R58" i="3"/>
  <c r="S58" i="3" s="1"/>
  <c r="R57" i="3"/>
  <c r="S57" i="3" s="1"/>
  <c r="R56" i="3"/>
  <c r="S56" i="3" s="1"/>
  <c r="R54" i="3"/>
  <c r="S54" i="3" s="1"/>
  <c r="R53" i="3"/>
  <c r="S53" i="3" s="1"/>
  <c r="R52" i="3"/>
  <c r="S52" i="3" s="1"/>
  <c r="R51" i="3"/>
  <c r="S51" i="3" s="1"/>
  <c r="R49" i="3"/>
  <c r="S49" i="3" s="1"/>
  <c r="R48" i="3"/>
  <c r="S48" i="3" s="1"/>
  <c r="R47" i="3"/>
  <c r="S47" i="3" s="1"/>
  <c r="R46" i="3"/>
  <c r="S46" i="3" s="1"/>
  <c r="R44" i="3"/>
  <c r="S44" i="3" s="1"/>
  <c r="R43" i="3"/>
  <c r="S43" i="3" s="1"/>
  <c r="R42" i="3"/>
  <c r="S42" i="3" s="1"/>
  <c r="R41" i="3"/>
  <c r="S41" i="3" s="1"/>
  <c r="R39" i="3"/>
  <c r="S39" i="3" s="1"/>
  <c r="R38" i="3"/>
  <c r="S38" i="3" s="1"/>
  <c r="R37" i="3"/>
  <c r="S37" i="3" s="1"/>
  <c r="R36" i="3"/>
  <c r="S36" i="3" s="1"/>
  <c r="R34" i="3"/>
  <c r="S34" i="3" s="1"/>
  <c r="R33" i="3"/>
  <c r="S33" i="3" s="1"/>
  <c r="R32" i="3"/>
  <c r="S32" i="3" s="1"/>
  <c r="R31" i="3"/>
  <c r="S31" i="3" s="1"/>
  <c r="R29" i="3"/>
  <c r="S29" i="3" s="1"/>
  <c r="R28" i="3"/>
  <c r="S28" i="3" s="1"/>
  <c r="R27" i="3"/>
  <c r="S27" i="3" s="1"/>
  <c r="R26" i="3"/>
  <c r="S26" i="3" s="1"/>
  <c r="R24" i="3"/>
  <c r="S24" i="3" s="1"/>
  <c r="R23" i="3"/>
  <c r="S23" i="3" s="1"/>
  <c r="R22" i="3"/>
  <c r="S22" i="3" s="1"/>
  <c r="R21" i="3"/>
  <c r="S21" i="3" s="1"/>
  <c r="R19" i="3"/>
  <c r="S19" i="3" s="1"/>
  <c r="R18" i="3"/>
  <c r="S18" i="3" s="1"/>
  <c r="R17" i="3"/>
  <c r="S17" i="3" s="1"/>
  <c r="R16" i="3"/>
  <c r="S16" i="3" s="1"/>
  <c r="R14" i="3"/>
  <c r="S14" i="3" s="1"/>
  <c r="R13" i="3"/>
  <c r="S13" i="3" s="1"/>
  <c r="R12" i="3"/>
  <c r="S12" i="3" s="1"/>
  <c r="R11" i="3"/>
  <c r="S11" i="3" s="1"/>
  <c r="R9" i="3"/>
  <c r="S9" i="3" s="1"/>
  <c r="R8" i="3"/>
  <c r="S8" i="3" s="1"/>
  <c r="R7" i="3"/>
  <c r="S7" i="3" s="1"/>
  <c r="R6" i="3"/>
  <c r="S6" i="3" s="1"/>
  <c r="O66" i="2"/>
  <c r="P66" i="2" s="1"/>
  <c r="O65" i="2"/>
  <c r="P65" i="2" s="1"/>
  <c r="O64" i="2"/>
  <c r="O59" i="2"/>
  <c r="P59" i="2" s="1"/>
  <c r="O58" i="2"/>
  <c r="P58" i="2" s="1"/>
  <c r="O57" i="2"/>
  <c r="P57" i="2" s="1"/>
  <c r="O55" i="2"/>
  <c r="P55" i="2" s="1"/>
  <c r="O54" i="2"/>
  <c r="P54" i="2" s="1"/>
  <c r="O53" i="2"/>
  <c r="P53" i="2" s="1"/>
  <c r="O51" i="2"/>
  <c r="P51" i="2" s="1"/>
  <c r="O50" i="2"/>
  <c r="P50" i="2" s="1"/>
  <c r="O49" i="2"/>
  <c r="P49" i="2" s="1"/>
  <c r="O47" i="2"/>
  <c r="P47" i="2" s="1"/>
  <c r="O46" i="2"/>
  <c r="P46" i="2" s="1"/>
  <c r="O45" i="2"/>
  <c r="P45" i="2" s="1"/>
  <c r="O43" i="2"/>
  <c r="P43" i="2" s="1"/>
  <c r="O42" i="2"/>
  <c r="P42" i="2" s="1"/>
  <c r="O41" i="2"/>
  <c r="P41" i="2" s="1"/>
  <c r="O39" i="2"/>
  <c r="P39" i="2" s="1"/>
  <c r="O38" i="2"/>
  <c r="P38" i="2" s="1"/>
  <c r="O37" i="2"/>
  <c r="P37" i="2" s="1"/>
  <c r="O35" i="2"/>
  <c r="P35" i="2" s="1"/>
  <c r="O34" i="2"/>
  <c r="P34" i="2" s="1"/>
  <c r="O33" i="2"/>
  <c r="P33" i="2" s="1"/>
  <c r="O31" i="2"/>
  <c r="P31" i="2" s="1"/>
  <c r="O30" i="2"/>
  <c r="P30" i="2" s="1"/>
  <c r="O29" i="2"/>
  <c r="P29" i="2" s="1"/>
  <c r="O27" i="2"/>
  <c r="P27" i="2" s="1"/>
  <c r="O26" i="2"/>
  <c r="P26" i="2" s="1"/>
  <c r="O25" i="2"/>
  <c r="P25" i="2" s="1"/>
  <c r="O23" i="2"/>
  <c r="P23" i="2" s="1"/>
  <c r="O22" i="2"/>
  <c r="P22" i="2" s="1"/>
  <c r="O21" i="2"/>
  <c r="P21" i="2" s="1"/>
  <c r="O19" i="2"/>
  <c r="P19" i="2" s="1"/>
  <c r="O18" i="2"/>
  <c r="P18" i="2" s="1"/>
  <c r="O17" i="2"/>
  <c r="P17" i="2" s="1"/>
  <c r="O15" i="2"/>
  <c r="P15" i="2" s="1"/>
  <c r="O14" i="2"/>
  <c r="P14" i="2" s="1"/>
  <c r="O13" i="2"/>
  <c r="O11" i="2"/>
  <c r="P11" i="2" s="1"/>
  <c r="O10" i="2"/>
  <c r="P10" i="2" s="1"/>
  <c r="O9" i="2"/>
  <c r="P9" i="2" s="1"/>
  <c r="O7" i="2"/>
  <c r="P7" i="2" s="1"/>
  <c r="O6" i="2"/>
  <c r="P6" i="2" s="1"/>
  <c r="O5" i="2"/>
  <c r="P5" i="2" s="1"/>
  <c r="Q28" i="2" l="1"/>
  <c r="Q40" i="2"/>
  <c r="Q44" i="2"/>
  <c r="Q64" i="2"/>
  <c r="T5" i="3"/>
  <c r="T10" i="3"/>
  <c r="T15" i="3"/>
  <c r="T20" i="3"/>
  <c r="T25" i="3"/>
  <c r="T30" i="3"/>
  <c r="T35" i="3"/>
  <c r="T40" i="3"/>
  <c r="T45" i="3"/>
  <c r="T50" i="3"/>
  <c r="T55" i="3"/>
  <c r="T65" i="3"/>
  <c r="Q8" i="2"/>
  <c r="R20" i="2"/>
  <c r="R36" i="2"/>
  <c r="Q4" i="2"/>
  <c r="Q20" i="2"/>
  <c r="R48" i="2"/>
  <c r="Q16" i="2"/>
  <c r="Q32" i="2"/>
  <c r="Q56" i="2"/>
  <c r="R8" i="2"/>
  <c r="Q12" i="2"/>
  <c r="R24" i="2"/>
  <c r="Q52" i="2"/>
  <c r="U5" i="3"/>
  <c r="U10" i="3"/>
  <c r="U15" i="3"/>
  <c r="U20" i="3"/>
  <c r="U25" i="3"/>
  <c r="U30" i="3"/>
  <c r="U35" i="3"/>
  <c r="U40" i="3"/>
  <c r="U45" i="3"/>
  <c r="U50" i="3"/>
  <c r="U55" i="3"/>
  <c r="S65" i="3"/>
  <c r="U65" i="3" s="1"/>
  <c r="R32" i="2"/>
  <c r="R44" i="2"/>
  <c r="R56" i="2"/>
  <c r="P13" i="2"/>
  <c r="R12" i="2" s="1"/>
  <c r="R28" i="2"/>
  <c r="R40" i="2"/>
  <c r="R52" i="2"/>
  <c r="P64" i="2"/>
  <c r="R64" i="2" s="1"/>
  <c r="Q24" i="2"/>
  <c r="Q36" i="2"/>
  <c r="Q48" i="2"/>
  <c r="R4" i="2"/>
  <c r="R16" i="2"/>
  <c r="T68" i="3" l="1"/>
  <c r="Q67" i="2"/>
  <c r="U69" i="3"/>
  <c r="R68" i="2"/>
</calcChain>
</file>

<file path=xl/sharedStrings.xml><?xml version="1.0" encoding="utf-8"?>
<sst xmlns="http://schemas.openxmlformats.org/spreadsheetml/2006/main" count="512" uniqueCount="84">
  <si>
    <t>Grupo</t>
  </si>
  <si>
    <t>Órgão</t>
  </si>
  <si>
    <t>Item</t>
  </si>
  <si>
    <t>Descrição do Serviço</t>
  </si>
  <si>
    <t>Valor Mensal</t>
  </si>
  <si>
    <t>Valor Anual</t>
  </si>
  <si>
    <t>Valor Mensal por Grupo</t>
  </si>
  <si>
    <t>Valor Anual por Grupo</t>
  </si>
  <si>
    <t>Instalação/habilitação de STFC (pagamento único)</t>
  </si>
  <si>
    <t>Serviço</t>
  </si>
  <si>
    <t>Chamada local originada em terminal fixo e destinada a terminal fixo (Fixo-Fixo) </t>
  </si>
  <si>
    <t>Minuto</t>
  </si>
  <si>
    <t>Chamada local originada em terminal fixo e destinada a terminal móvel (Fixo-Móvel) </t>
  </si>
  <si>
    <t>Assinatura mensal de entroncamento digital (Feixe E1) </t>
  </si>
  <si>
    <t>Assinatura</t>
  </si>
  <si>
    <t>Assinatura mensal de faixa de numeração DDR</t>
  </si>
  <si>
    <t>Instalação/habilitação de STFC/E1(pagamento único)</t>
  </si>
  <si>
    <t>Instalação/habilitação de STFC/E1 (pagamento único)</t>
  </si>
  <si>
    <t>Chamada de Longa Distância Nacional (LDN) originada em terminal fixo e destinada a terminal fixo, independentemente de distância geodésica ou de degraus tarifários (LDN-Fixo-Fixo).</t>
  </si>
  <si>
    <t>Chamada de Longa Distância Nacional (LDN) originada em terminal fixo e destinada a terminal móvel (VC2 e VC3 - Fixo-Móvel).</t>
  </si>
  <si>
    <t>Chamada de Longa Distância Internacional (LDI) originada em terminal fixo e destinada a qualquer país/região (LDI - STFC - F/FM).</t>
  </si>
  <si>
    <t>Instalação/habilitação de STFC/Linhas Fixas Analógicas (pagamento único)</t>
  </si>
  <si>
    <t>Chamada local originada das linhas diretas em terminal fixo e destinada a terminal fixo  (Fixo-Fixo) </t>
  </si>
  <si>
    <t>Chamada local originada em terminal fixo e destinada a terminal móvel originadas das linhas diretas instaladas nas unidades da SRTB/RJ (Fixo-Móvel) </t>
  </si>
  <si>
    <t>Assinatura mensal Linhas Analógicas</t>
  </si>
  <si>
    <t>Chamada local originada em terminal fixo e destinada a terminal móvel originadas das linhas diretas instaladas nas unidades da SRA/AL (Fixo-Móvel) </t>
  </si>
  <si>
    <t>Chamada local originada em terminal fixo e destinada a terminal móvel originadas das linhas diretas instaladas nas unidades da GRA/AP (Fixo-Móvel) </t>
  </si>
  <si>
    <t>Chamada local originada em terminal fixo e destinada a terminal móvel originadas das linhas diretas instaladas nas unidades da SRA/CE (Fixo-Móvel) </t>
  </si>
  <si>
    <t>Chamada local originada em terminal fixo e destinada a terminal móvel originadas das linhas diretas instaladas nas unidades da GRA/PA (Fixo-Móvel) </t>
  </si>
  <si>
    <t>Chamada local originada em terminal fixo e destinada a terminal móvel originadas das linhas diretas instaladas nas unidades da SRA/PE (Fixo-Móvel) </t>
  </si>
  <si>
    <t>Chamada local originada em terminal fixo e destinada a terminal móvel originadas das linhas diretas instaladas nas unidades da GRA/AM (Fixo-Móvel) </t>
  </si>
  <si>
    <t>Chamada local originada em terminal fixo e destinada a terminal móvel originadas das linhas diretas instaladas nas unidades da SRA/BA (Fixo-Móvel) </t>
  </si>
  <si>
    <t>Chamada local originada em terminal fixo e destinada a terminal móvel originadas das linhas diretas instaladas nas unidades da GRA/ES (Fixo-Móvel) </t>
  </si>
  <si>
    <t>Chamada local originada em terminal fixo e destinada a terminal móvel originadas das linhas diretas instaladas nas unidades da SRA/MG (Fixo-Móvel) </t>
  </si>
  <si>
    <t>Chamada local originada em terminal fixo e destinada a terminal móvel originadas das linhas diretas instaladas nas unidades da GRA/MT (Fixo-Móvel) </t>
  </si>
  <si>
    <t>Chamada local originada em terminal fixo e destinada a terminal móvel originadas das linhas diretas instaladas nas unidades da SRA/PR (Fixo-Móvel) </t>
  </si>
  <si>
    <t>Chamada local originada em terminal fixo e destinada a terminal móvel originadas das linhas diretas instaladas nas unidades da GRA/RO (Fixo-Móvel) </t>
  </si>
  <si>
    <t>Chamada local originada em terminal fixo e destinada a terminal móvel originadas das linhas diretas instaladas nas unidades da SRA/RS (Fixo-Móvel) </t>
  </si>
  <si>
    <t>Chamada de Longa Distância Nacional (LDN) originadas das linhas direta em terminal fixo e destinada a terminal fixo,  independentemente de distância geodésica ou de degraus tarifários (LDN-Fixo-Fixo)</t>
  </si>
  <si>
    <t>Chamada de Longa Distância Nacional (LDN) originadas das linhas diretas em terminal fixo e destinada a terminal móvel (VC2 e VC3 - Fixo-Móvel)</t>
  </si>
  <si>
    <t>Chamada de Longa Distância Internacional (LDI) originadas das linhas direta em terminal fixo e destinada a qualquer país/região (LDI - STFC - F/FM)</t>
  </si>
  <si>
    <t>VALOR MENSAL TOTAL</t>
  </si>
  <si>
    <t>VALOR ANUAL TOTAL</t>
  </si>
  <si>
    <t>Unidade de Medida</t>
  </si>
  <si>
    <t>Quant. Mensal</t>
  </si>
  <si>
    <t>Quant. Anual</t>
  </si>
  <si>
    <t>Proposta TELEFONICA</t>
  </si>
  <si>
    <t>Proposta OI Pregão nº 09/2022 UASG:170116</t>
  </si>
  <si>
    <t>Proposta OI Pregão nº03/2021 UASG:114623</t>
  </si>
  <si>
    <t>Proposta OI Pregão nº14/2022 UASG:90019</t>
  </si>
  <si>
    <t>Proposta ALGAR Pregão nº09/2021 UASG:783601</t>
  </si>
  <si>
    <t>Proposta VIVO Pregão nº02/2022 UASG:170133</t>
  </si>
  <si>
    <t>Empresa não apresentou o custo para o item</t>
  </si>
  <si>
    <t>Proposta TELEFONICA Pregão nº 02/2022 UASG:170133</t>
  </si>
  <si>
    <t>Proposta CLARO Pregão nº07/2022 TJTO</t>
  </si>
  <si>
    <t>Proposta VIVO Pregão nº07/2022 UASG:170055</t>
  </si>
  <si>
    <t>Proposta OI Pregão nº 02/2022       UASG: 200340</t>
  </si>
  <si>
    <t>Proposta OI Pregão nº01/2022 UASG:413001</t>
  </si>
  <si>
    <t>item não consta da contratação</t>
  </si>
  <si>
    <t>-</t>
  </si>
  <si>
    <t>GRA/RR</t>
  </si>
  <si>
    <t>Todas as Unidades conforme lista a seguir: SRA/SP; SRA/BA; SRA/PR; SRA/MG; SRA/RS; GRA/SC; GRA/ES; GRA/MT; GRA/AM; GRA/PI; GRA/RO; GRA/RR</t>
  </si>
  <si>
    <t>SRA/AL</t>
  </si>
  <si>
    <t>GRA/AP</t>
  </si>
  <si>
    <t>SRA/CE</t>
  </si>
  <si>
    <t>GRA/PA</t>
  </si>
  <si>
    <t>SRA/PE</t>
  </si>
  <si>
    <t>GRA/AM</t>
  </si>
  <si>
    <t>SRA/BA</t>
  </si>
  <si>
    <t>GRA/ES</t>
  </si>
  <si>
    <t>SRA/MG</t>
  </si>
  <si>
    <t>GRA/MT</t>
  </si>
  <si>
    <t>SRA/PR</t>
  </si>
  <si>
    <t>GRA/RO</t>
  </si>
  <si>
    <t>SRA/RS</t>
  </si>
  <si>
    <t>Chamada local originada em terminal fixo e destinada a terminal móvel originadas das linhas diretas instaladas nas unidades da SRA/RR (Fixo-Móvel) </t>
  </si>
  <si>
    <t>Todas as Unidades conforme lista a seguir: SRA/AL; GRA/AP; SRA/CE; GRA/PA; SRA/PE; SRTB/RJ; SRA/BA; GRA/AM;GRA/ES; SRA/MG;GRA/MT;SRA/PR;GRA/RO;SRA/RS e GRA/RR</t>
  </si>
  <si>
    <t>SRA/RJ</t>
  </si>
  <si>
    <t>Contrato nº 46/2022 (ANATEL)</t>
  </si>
  <si>
    <t>GRA/PI</t>
  </si>
  <si>
    <t>GRA/SC</t>
  </si>
  <si>
    <t>SRA/SP</t>
  </si>
  <si>
    <t>ANEXO III - Modelo de Planilha de Preços e Formação de Custos</t>
  </si>
  <si>
    <t>Valor 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</si>
</sst>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* #,##0.00_-;\-&quot;R$&quot;* #,##0.00_-;_-&quot;R$&quot;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&quot;\ #,##0.00"/>
    <numFmt numFmtId="167" formatCode="_-&quot;R$&quot;* #,##0.0000_-;\-&quot;R$&quot;* #,##0.0000_-;_-&quot;R$&quot;* &quot;-&quot;??_-;_-@_-"/>
    <numFmt numFmtId="168" formatCode="_-&quot;R$&quot;* #,##0.00000_-;\-&quot;R$&quot;* #,##0.00000_-;_-&quot;R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0">
    <xf numFmtId="0" fontId="0" fillId="0" borderId="0" xfId="0"/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6" fontId="0" fillId="0" borderId="1" xfId="1" applyNumberFormat="1" applyFont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6" fontId="0" fillId="4" borderId="1" xfId="1" applyNumberFormat="1" applyFont="1" applyFill="1" applyBorder="1" applyAlignment="1">
      <alignment horizontal="center" vertical="center" wrapText="1"/>
    </xf>
    <xf numFmtId="166" fontId="0" fillId="5" borderId="1" xfId="1" applyNumberFormat="1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0" fillId="4" borderId="0" xfId="0" applyFill="1"/>
    <xf numFmtId="166" fontId="5" fillId="4" borderId="5" xfId="0" applyNumberFormat="1" applyFont="1" applyFill="1" applyBorder="1" applyAlignment="1">
      <alignment horizontal="center" vertical="center"/>
    </xf>
    <xf numFmtId="166" fontId="3" fillId="6" borderId="5" xfId="0" applyNumberFormat="1" applyFont="1" applyFill="1" applyBorder="1" applyAlignment="1">
      <alignment horizontal="center" vertical="center"/>
    </xf>
    <xf numFmtId="165" fontId="7" fillId="5" borderId="9" xfId="1" applyFont="1" applyFill="1" applyBorder="1" applyAlignment="1">
      <alignment horizontal="center" vertical="center" wrapText="1"/>
    </xf>
    <xf numFmtId="167" fontId="7" fillId="5" borderId="9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5" borderId="9" xfId="0" applyFont="1" applyFill="1" applyBorder="1"/>
    <xf numFmtId="165" fontId="7" fillId="5" borderId="1" xfId="1" applyFont="1" applyFill="1" applyBorder="1" applyAlignment="1">
      <alignment horizontal="center" vertical="center" wrapText="1"/>
    </xf>
    <xf numFmtId="165" fontId="7" fillId="5" borderId="14" xfId="1" applyFont="1" applyFill="1" applyBorder="1" applyAlignment="1">
      <alignment horizontal="center" vertical="center" wrapText="1"/>
    </xf>
    <xf numFmtId="165" fontId="7" fillId="0" borderId="1" xfId="1" applyFont="1" applyBorder="1" applyAlignment="1">
      <alignment horizontal="center" vertical="center" wrapText="1"/>
    </xf>
    <xf numFmtId="44" fontId="7" fillId="5" borderId="1" xfId="1" applyNumberFormat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165" fontId="6" fillId="5" borderId="1" xfId="1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/>
    </xf>
    <xf numFmtId="165" fontId="7" fillId="4" borderId="1" xfId="1" applyFont="1" applyFill="1" applyBorder="1" applyAlignment="1">
      <alignment horizontal="center" vertical="center" wrapText="1"/>
    </xf>
    <xf numFmtId="165" fontId="7" fillId="4" borderId="14" xfId="1" applyFont="1" applyFill="1" applyBorder="1" applyAlignment="1">
      <alignment horizontal="center" vertical="center" wrapText="1"/>
    </xf>
    <xf numFmtId="165" fontId="7" fillId="4" borderId="9" xfId="1" applyFont="1" applyFill="1" applyBorder="1" applyAlignment="1">
      <alignment horizontal="center" vertical="center" wrapText="1"/>
    </xf>
    <xf numFmtId="44" fontId="7" fillId="4" borderId="1" xfId="1" applyNumberFormat="1" applyFont="1" applyFill="1" applyBorder="1" applyAlignment="1">
      <alignment horizontal="center" vertical="center" wrapText="1"/>
    </xf>
    <xf numFmtId="165" fontId="6" fillId="4" borderId="1" xfId="1" applyFont="1" applyFill="1" applyBorder="1" applyAlignment="1">
      <alignment horizontal="center" vertical="center" wrapText="1"/>
    </xf>
    <xf numFmtId="167" fontId="7" fillId="4" borderId="9" xfId="1" applyNumberFormat="1" applyFont="1" applyFill="1" applyBorder="1" applyAlignment="1">
      <alignment horizontal="center" vertical="center" wrapText="1"/>
    </xf>
    <xf numFmtId="165" fontId="0" fillId="4" borderId="9" xfId="1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165" fontId="7" fillId="5" borderId="2" xfId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3" fontId="0" fillId="4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165" fontId="7" fillId="5" borderId="15" xfId="1" applyFont="1" applyFill="1" applyBorder="1" applyAlignment="1">
      <alignment horizontal="center" vertical="center" wrapText="1"/>
    </xf>
    <xf numFmtId="166" fontId="0" fillId="4" borderId="2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164" fontId="0" fillId="4" borderId="2" xfId="0" applyNumberFormat="1" applyFill="1" applyBorder="1" applyAlignment="1">
      <alignment horizontal="center" vertical="center" wrapText="1"/>
    </xf>
    <xf numFmtId="164" fontId="0" fillId="5" borderId="11" xfId="0" applyNumberFormat="1" applyFill="1" applyBorder="1" applyAlignment="1">
      <alignment horizontal="center" vertical="center" wrapText="1"/>
    </xf>
    <xf numFmtId="168" fontId="7" fillId="4" borderId="4" xfId="1" applyNumberFormat="1" applyFont="1" applyFill="1" applyBorder="1" applyAlignment="1">
      <alignment horizontal="center" vertical="center" wrapText="1"/>
    </xf>
    <xf numFmtId="165" fontId="7" fillId="4" borderId="16" xfId="1" applyFont="1" applyFill="1" applyBorder="1" applyAlignment="1">
      <alignment horizontal="center" vertical="center" wrapText="1"/>
    </xf>
    <xf numFmtId="166" fontId="0" fillId="4" borderId="1" xfId="0" applyNumberFormat="1" applyFill="1" applyBorder="1" applyAlignment="1">
      <alignment horizontal="center" vertical="center" wrapText="1"/>
    </xf>
    <xf numFmtId="168" fontId="7" fillId="4" borderId="1" xfId="1" applyNumberFormat="1" applyFont="1" applyFill="1" applyBorder="1" applyAlignment="1">
      <alignment horizontal="center" vertical="center" wrapText="1"/>
    </xf>
    <xf numFmtId="165" fontId="7" fillId="4" borderId="11" xfId="1" applyFon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165" fontId="7" fillId="4" borderId="12" xfId="1" applyFont="1" applyFill="1" applyBorder="1" applyAlignment="1">
      <alignment horizontal="center" vertical="center" wrapText="1"/>
    </xf>
    <xf numFmtId="165" fontId="7" fillId="4" borderId="13" xfId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6" fontId="0" fillId="4" borderId="2" xfId="0" applyNumberForma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6" fontId="2" fillId="4" borderId="2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166" fontId="0" fillId="5" borderId="2" xfId="0" applyNumberFormat="1" applyFill="1" applyBorder="1" applyAlignment="1">
      <alignment horizontal="center" vertical="center" wrapText="1"/>
    </xf>
    <xf numFmtId="166" fontId="2" fillId="5" borderId="2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0" fillId="4" borderId="2" xfId="0" applyNumberForma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166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166" fontId="2" fillId="4" borderId="17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164" fontId="2" fillId="5" borderId="9" xfId="0" applyNumberFormat="1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164" fontId="0" fillId="5" borderId="9" xfId="0" applyNumberForma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7"/>
  <sheetViews>
    <sheetView zoomScale="90" zoomScaleNormal="90" workbookViewId="0">
      <selection activeCell="R5" sqref="R5"/>
    </sheetView>
  </sheetViews>
  <sheetFormatPr defaultRowHeight="15" x14ac:dyDescent="0.25"/>
  <cols>
    <col min="2" max="2" width="11.5703125" customWidth="1"/>
    <col min="4" max="4" width="37.28515625" customWidth="1"/>
    <col min="5" max="5" width="12.140625" customWidth="1"/>
    <col min="6" max="7" width="22.7109375" customWidth="1"/>
    <col min="8" max="8" width="14.140625" style="19" hidden="1" customWidth="1"/>
    <col min="9" max="9" width="13" style="19" hidden="1" customWidth="1"/>
    <col min="10" max="11" width="13.85546875" style="19" hidden="1" customWidth="1"/>
    <col min="12" max="12" width="14.5703125" style="19" hidden="1" customWidth="1"/>
    <col min="13" max="13" width="14.85546875" style="28" hidden="1" customWidth="1"/>
    <col min="14" max="14" width="14.28515625" style="19" hidden="1" customWidth="1"/>
    <col min="15" max="16" width="14.7109375" style="21" hidden="1" customWidth="1"/>
    <col min="17" max="19" width="15.7109375" customWidth="1"/>
    <col min="20" max="20" width="20.28515625" customWidth="1"/>
    <col min="21" max="21" width="25.5703125" customWidth="1"/>
  </cols>
  <sheetData>
    <row r="1" spans="1:21" ht="52.5" customHeight="1" thickBot="1" x14ac:dyDescent="0.3">
      <c r="A1" s="114" t="s">
        <v>82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6"/>
    </row>
    <row r="2" spans="1:21" ht="45" customHeight="1" x14ac:dyDescent="0.25">
      <c r="A2" s="70" t="s">
        <v>0</v>
      </c>
      <c r="B2" s="70" t="s">
        <v>1</v>
      </c>
      <c r="C2" s="70" t="s">
        <v>2</v>
      </c>
      <c r="D2" s="70" t="s">
        <v>3</v>
      </c>
      <c r="E2" s="70" t="s">
        <v>43</v>
      </c>
      <c r="F2" s="70" t="s">
        <v>44</v>
      </c>
      <c r="G2" s="70" t="s">
        <v>45</v>
      </c>
      <c r="H2" s="66" t="s">
        <v>78</v>
      </c>
      <c r="I2" s="66" t="s">
        <v>53</v>
      </c>
      <c r="J2" s="112" t="s">
        <v>47</v>
      </c>
      <c r="K2" s="66" t="s">
        <v>54</v>
      </c>
      <c r="L2" s="66" t="s">
        <v>55</v>
      </c>
      <c r="M2" s="66" t="s">
        <v>56</v>
      </c>
      <c r="N2" s="66" t="s">
        <v>57</v>
      </c>
      <c r="O2" s="113" t="s">
        <v>49</v>
      </c>
      <c r="P2" s="113" t="s">
        <v>50</v>
      </c>
      <c r="Q2" s="117" t="s">
        <v>83</v>
      </c>
      <c r="R2" s="70" t="s">
        <v>4</v>
      </c>
      <c r="S2" s="70" t="s">
        <v>5</v>
      </c>
      <c r="T2" s="73" t="s">
        <v>6</v>
      </c>
      <c r="U2" s="73" t="s">
        <v>7</v>
      </c>
    </row>
    <row r="3" spans="1:21" x14ac:dyDescent="0.25">
      <c r="A3" s="70"/>
      <c r="B3" s="70"/>
      <c r="C3" s="70"/>
      <c r="D3" s="70"/>
      <c r="E3" s="70"/>
      <c r="F3" s="70"/>
      <c r="G3" s="70"/>
      <c r="H3" s="66"/>
      <c r="I3" s="66"/>
      <c r="J3" s="75"/>
      <c r="K3" s="66"/>
      <c r="L3" s="66"/>
      <c r="M3" s="66"/>
      <c r="N3" s="66"/>
      <c r="O3" s="68"/>
      <c r="P3" s="68"/>
      <c r="Q3" s="118"/>
      <c r="R3" s="70"/>
      <c r="S3" s="70"/>
      <c r="T3" s="73"/>
      <c r="U3" s="73"/>
    </row>
    <row r="4" spans="1:21" x14ac:dyDescent="0.25">
      <c r="A4" s="71"/>
      <c r="B4" s="71"/>
      <c r="C4" s="71"/>
      <c r="D4" s="71"/>
      <c r="E4" s="71"/>
      <c r="F4" s="71"/>
      <c r="G4" s="71"/>
      <c r="H4" s="67"/>
      <c r="I4" s="67"/>
      <c r="J4" s="75"/>
      <c r="K4" s="67"/>
      <c r="L4" s="67"/>
      <c r="M4" s="67"/>
      <c r="N4" s="67"/>
      <c r="O4" s="68"/>
      <c r="P4" s="68"/>
      <c r="Q4" s="119"/>
      <c r="R4" s="71"/>
      <c r="S4" s="71"/>
      <c r="T4" s="74"/>
      <c r="U4" s="74"/>
    </row>
    <row r="5" spans="1:21" ht="70.5" customHeight="1" x14ac:dyDescent="0.25">
      <c r="A5" s="76">
        <v>1</v>
      </c>
      <c r="B5" s="76" t="s">
        <v>81</v>
      </c>
      <c r="C5" s="1">
        <v>1</v>
      </c>
      <c r="D5" s="1" t="s">
        <v>8</v>
      </c>
      <c r="E5" s="1" t="s">
        <v>9</v>
      </c>
      <c r="F5" s="1"/>
      <c r="G5" s="1"/>
      <c r="H5" s="22">
        <v>1E-4</v>
      </c>
      <c r="I5" s="22" t="s">
        <v>52</v>
      </c>
      <c r="J5" s="23">
        <v>1</v>
      </c>
      <c r="K5" s="22" t="s">
        <v>52</v>
      </c>
      <c r="L5" s="22" t="s">
        <v>59</v>
      </c>
      <c r="M5" s="22">
        <v>1500</v>
      </c>
      <c r="N5" s="24">
        <v>5.0000000000000004E-6</v>
      </c>
      <c r="O5" s="17" t="s">
        <v>59</v>
      </c>
      <c r="P5" s="17" t="s">
        <v>59</v>
      </c>
      <c r="Q5" s="9"/>
      <c r="R5" s="9">
        <f>F5*Q5/12</f>
        <v>0</v>
      </c>
      <c r="S5" s="9">
        <f>R5*12</f>
        <v>0</v>
      </c>
      <c r="T5" s="79">
        <f>R5+R6+R7+R8+R9</f>
        <v>0</v>
      </c>
      <c r="U5" s="80">
        <f>S5+S6+S7+S8+S9</f>
        <v>0</v>
      </c>
    </row>
    <row r="6" spans="1:21" ht="70.5" customHeight="1" x14ac:dyDescent="0.25">
      <c r="A6" s="77"/>
      <c r="B6" s="77"/>
      <c r="C6" s="1">
        <v>2</v>
      </c>
      <c r="D6" s="1" t="s">
        <v>10</v>
      </c>
      <c r="E6" s="1" t="s">
        <v>11</v>
      </c>
      <c r="F6" s="2"/>
      <c r="G6" s="2"/>
      <c r="H6" s="22">
        <v>0.03</v>
      </c>
      <c r="I6" s="22">
        <v>0.09</v>
      </c>
      <c r="J6" s="23">
        <v>0.02</v>
      </c>
      <c r="K6" s="22">
        <v>0.04</v>
      </c>
      <c r="L6" s="24">
        <v>0.05</v>
      </c>
      <c r="M6" s="25">
        <v>0.03</v>
      </c>
      <c r="N6" s="24">
        <v>0.02</v>
      </c>
      <c r="O6" s="17" t="s">
        <v>59</v>
      </c>
      <c r="P6" s="17" t="s">
        <v>59</v>
      </c>
      <c r="Q6" s="9"/>
      <c r="R6" s="9">
        <f>F6*Q6</f>
        <v>0</v>
      </c>
      <c r="S6" s="9">
        <f t="shared" ref="S6:S67" si="0">R6*12</f>
        <v>0</v>
      </c>
      <c r="T6" s="77"/>
      <c r="U6" s="70"/>
    </row>
    <row r="7" spans="1:21" ht="70.5" customHeight="1" x14ac:dyDescent="0.25">
      <c r="A7" s="77"/>
      <c r="B7" s="77"/>
      <c r="C7" s="1">
        <v>3</v>
      </c>
      <c r="D7" s="1" t="s">
        <v>12</v>
      </c>
      <c r="E7" s="1" t="s">
        <v>11</v>
      </c>
      <c r="F7" s="2"/>
      <c r="G7" s="2"/>
      <c r="H7" s="22">
        <v>0.08</v>
      </c>
      <c r="I7" s="22">
        <v>0.28999999999999998</v>
      </c>
      <c r="J7" s="23">
        <v>0.05</v>
      </c>
      <c r="K7" s="22">
        <v>0.09</v>
      </c>
      <c r="L7" s="26">
        <v>0.2</v>
      </c>
      <c r="M7" s="22">
        <v>0.04</v>
      </c>
      <c r="N7" s="24">
        <v>0.05</v>
      </c>
      <c r="O7" s="17" t="s">
        <v>59</v>
      </c>
      <c r="P7" s="17" t="s">
        <v>59</v>
      </c>
      <c r="Q7" s="9"/>
      <c r="R7" s="9">
        <f>F7*Q7</f>
        <v>0</v>
      </c>
      <c r="S7" s="9">
        <f t="shared" si="0"/>
        <v>0</v>
      </c>
      <c r="T7" s="77"/>
      <c r="U7" s="70"/>
    </row>
    <row r="8" spans="1:21" ht="70.5" customHeight="1" x14ac:dyDescent="0.25">
      <c r="A8" s="77"/>
      <c r="B8" s="77"/>
      <c r="C8" s="1">
        <v>4</v>
      </c>
      <c r="D8" s="1" t="s">
        <v>13</v>
      </c>
      <c r="E8" s="1" t="s">
        <v>14</v>
      </c>
      <c r="F8" s="1"/>
      <c r="G8" s="1"/>
      <c r="H8" s="22">
        <v>1.0000000000000001E-5</v>
      </c>
      <c r="I8" s="26">
        <v>200</v>
      </c>
      <c r="J8" s="23">
        <v>150</v>
      </c>
      <c r="K8" s="22">
        <v>547.46</v>
      </c>
      <c r="L8" s="22">
        <v>750</v>
      </c>
      <c r="M8" s="25">
        <v>555.27</v>
      </c>
      <c r="N8" s="24">
        <v>100</v>
      </c>
      <c r="O8" s="17" t="s">
        <v>59</v>
      </c>
      <c r="P8" s="17" t="s">
        <v>59</v>
      </c>
      <c r="Q8" s="9"/>
      <c r="R8" s="9">
        <f>F8*Q8</f>
        <v>0</v>
      </c>
      <c r="S8" s="9">
        <f t="shared" si="0"/>
        <v>0</v>
      </c>
      <c r="T8" s="77"/>
      <c r="U8" s="70"/>
    </row>
    <row r="9" spans="1:21" ht="70.5" customHeight="1" x14ac:dyDescent="0.25">
      <c r="A9" s="78"/>
      <c r="B9" s="78"/>
      <c r="C9" s="1">
        <v>5</v>
      </c>
      <c r="D9" s="1" t="s">
        <v>15</v>
      </c>
      <c r="E9" s="1" t="s">
        <v>14</v>
      </c>
      <c r="F9" s="1"/>
      <c r="G9" s="1"/>
      <c r="H9" s="22">
        <v>1.0000000000000001E-5</v>
      </c>
      <c r="I9" s="22" t="s">
        <v>59</v>
      </c>
      <c r="J9" s="23">
        <v>0.1</v>
      </c>
      <c r="K9" s="22">
        <v>491.32</v>
      </c>
      <c r="L9" s="22" t="s">
        <v>59</v>
      </c>
      <c r="M9" s="25">
        <v>0.8</v>
      </c>
      <c r="N9" s="24">
        <v>5.0000000000000004E-6</v>
      </c>
      <c r="O9" s="17" t="s">
        <v>59</v>
      </c>
      <c r="P9" s="17" t="s">
        <v>59</v>
      </c>
      <c r="Q9" s="9"/>
      <c r="R9" s="9">
        <f>F9*Q9</f>
        <v>0</v>
      </c>
      <c r="S9" s="9">
        <f t="shared" si="0"/>
        <v>0</v>
      </c>
      <c r="T9" s="78"/>
      <c r="U9" s="71"/>
    </row>
    <row r="10" spans="1:21" ht="70.5" customHeight="1" x14ac:dyDescent="0.25">
      <c r="A10" s="57">
        <v>2</v>
      </c>
      <c r="B10" s="57" t="s">
        <v>69</v>
      </c>
      <c r="C10" s="3">
        <v>6</v>
      </c>
      <c r="D10" s="3" t="s">
        <v>8</v>
      </c>
      <c r="E10" s="3" t="s">
        <v>9</v>
      </c>
      <c r="F10" s="3"/>
      <c r="G10" s="3"/>
      <c r="H10" s="29">
        <v>1E-4</v>
      </c>
      <c r="I10" s="29" t="s">
        <v>52</v>
      </c>
      <c r="J10" s="30">
        <v>1</v>
      </c>
      <c r="K10" s="29" t="s">
        <v>52</v>
      </c>
      <c r="L10" s="29" t="s">
        <v>59</v>
      </c>
      <c r="M10" s="29">
        <v>1500</v>
      </c>
      <c r="N10" s="29">
        <v>5.0000000000000004E-6</v>
      </c>
      <c r="O10" s="31" t="s">
        <v>59</v>
      </c>
      <c r="P10" s="31" t="s">
        <v>59</v>
      </c>
      <c r="Q10" s="11"/>
      <c r="R10" s="11">
        <f>F10*Q10/12</f>
        <v>0</v>
      </c>
      <c r="S10" s="11">
        <f>R10*12</f>
        <v>0</v>
      </c>
      <c r="T10" s="60">
        <f t="shared" ref="T10:U10" si="1">R10+R11+R12+R13+R14</f>
        <v>0</v>
      </c>
      <c r="U10" s="63">
        <f t="shared" si="1"/>
        <v>0</v>
      </c>
    </row>
    <row r="11" spans="1:21" ht="70.5" customHeight="1" x14ac:dyDescent="0.25">
      <c r="A11" s="58"/>
      <c r="B11" s="58"/>
      <c r="C11" s="3">
        <v>7</v>
      </c>
      <c r="D11" s="3" t="s">
        <v>10</v>
      </c>
      <c r="E11" s="3" t="s">
        <v>11</v>
      </c>
      <c r="F11" s="4"/>
      <c r="G11" s="4"/>
      <c r="H11" s="29">
        <v>0.03</v>
      </c>
      <c r="I11" s="29">
        <v>0.09</v>
      </c>
      <c r="J11" s="30">
        <v>0.02</v>
      </c>
      <c r="K11" s="29">
        <v>0.04</v>
      </c>
      <c r="L11" s="29">
        <v>0.05</v>
      </c>
      <c r="M11" s="32">
        <v>0.03</v>
      </c>
      <c r="N11" s="29">
        <v>0.02</v>
      </c>
      <c r="O11" s="31" t="s">
        <v>59</v>
      </c>
      <c r="P11" s="31" t="s">
        <v>59</v>
      </c>
      <c r="Q11" s="11"/>
      <c r="R11" s="11">
        <f>F11*Q11</f>
        <v>0</v>
      </c>
      <c r="S11" s="11">
        <f t="shared" si="0"/>
        <v>0</v>
      </c>
      <c r="T11" s="61"/>
      <c r="U11" s="64"/>
    </row>
    <row r="12" spans="1:21" ht="70.5" customHeight="1" x14ac:dyDescent="0.25">
      <c r="A12" s="58"/>
      <c r="B12" s="58"/>
      <c r="C12" s="3">
        <v>8</v>
      </c>
      <c r="D12" s="3" t="s">
        <v>12</v>
      </c>
      <c r="E12" s="3" t="s">
        <v>11</v>
      </c>
      <c r="F12" s="4"/>
      <c r="G12" s="4"/>
      <c r="H12" s="29">
        <v>0.08</v>
      </c>
      <c r="I12" s="29">
        <v>0.28999999999999998</v>
      </c>
      <c r="J12" s="30">
        <v>0.05</v>
      </c>
      <c r="K12" s="29">
        <v>0.09</v>
      </c>
      <c r="L12" s="29">
        <v>0.2</v>
      </c>
      <c r="M12" s="29">
        <v>0.04</v>
      </c>
      <c r="N12" s="29">
        <v>0.05</v>
      </c>
      <c r="O12" s="31" t="s">
        <v>59</v>
      </c>
      <c r="P12" s="31" t="s">
        <v>59</v>
      </c>
      <c r="Q12" s="11"/>
      <c r="R12" s="11">
        <f>F12*Q12</f>
        <v>0</v>
      </c>
      <c r="S12" s="11">
        <f t="shared" si="0"/>
        <v>0</v>
      </c>
      <c r="T12" s="61"/>
      <c r="U12" s="64"/>
    </row>
    <row r="13" spans="1:21" ht="70.5" customHeight="1" x14ac:dyDescent="0.25">
      <c r="A13" s="58"/>
      <c r="B13" s="58"/>
      <c r="C13" s="3">
        <v>9</v>
      </c>
      <c r="D13" s="3" t="s">
        <v>13</v>
      </c>
      <c r="E13" s="3" t="s">
        <v>14</v>
      </c>
      <c r="F13" s="3"/>
      <c r="G13" s="3"/>
      <c r="H13" s="29">
        <v>1.0000000000000001E-5</v>
      </c>
      <c r="I13" s="29">
        <v>200</v>
      </c>
      <c r="J13" s="30">
        <v>150</v>
      </c>
      <c r="K13" s="29">
        <v>547.46</v>
      </c>
      <c r="L13" s="29">
        <v>750</v>
      </c>
      <c r="M13" s="32">
        <v>555.27</v>
      </c>
      <c r="N13" s="29">
        <v>100</v>
      </c>
      <c r="O13" s="31" t="s">
        <v>59</v>
      </c>
      <c r="P13" s="31" t="s">
        <v>59</v>
      </c>
      <c r="Q13" s="11"/>
      <c r="R13" s="11">
        <f>F13*Q13</f>
        <v>0</v>
      </c>
      <c r="S13" s="11">
        <f t="shared" si="0"/>
        <v>0</v>
      </c>
      <c r="T13" s="61"/>
      <c r="U13" s="64"/>
    </row>
    <row r="14" spans="1:21" ht="70.5" customHeight="1" x14ac:dyDescent="0.25">
      <c r="A14" s="59"/>
      <c r="B14" s="59"/>
      <c r="C14" s="3">
        <v>10</v>
      </c>
      <c r="D14" s="3" t="s">
        <v>15</v>
      </c>
      <c r="E14" s="3" t="s">
        <v>14</v>
      </c>
      <c r="F14" s="3"/>
      <c r="G14" s="3"/>
      <c r="H14" s="29">
        <v>1.0000000000000001E-5</v>
      </c>
      <c r="I14" s="33" t="s">
        <v>59</v>
      </c>
      <c r="J14" s="30">
        <v>0.1</v>
      </c>
      <c r="K14" s="29">
        <v>491.32</v>
      </c>
      <c r="L14" s="29" t="s">
        <v>59</v>
      </c>
      <c r="M14" s="32">
        <v>0.8</v>
      </c>
      <c r="N14" s="29">
        <v>5.0000000000000004E-6</v>
      </c>
      <c r="O14" s="31" t="s">
        <v>59</v>
      </c>
      <c r="P14" s="31" t="s">
        <v>59</v>
      </c>
      <c r="Q14" s="11"/>
      <c r="R14" s="11">
        <f>F14*Q14</f>
        <v>0</v>
      </c>
      <c r="S14" s="11">
        <f t="shared" si="0"/>
        <v>0</v>
      </c>
      <c r="T14" s="62"/>
      <c r="U14" s="65"/>
    </row>
    <row r="15" spans="1:21" ht="70.5" customHeight="1" x14ac:dyDescent="0.25">
      <c r="A15" s="76">
        <v>3</v>
      </c>
      <c r="B15" s="76" t="s">
        <v>72</v>
      </c>
      <c r="C15" s="1">
        <v>11</v>
      </c>
      <c r="D15" s="1" t="s">
        <v>8</v>
      </c>
      <c r="E15" s="1" t="s">
        <v>9</v>
      </c>
      <c r="F15" s="1"/>
      <c r="G15" s="1"/>
      <c r="H15" s="22">
        <v>1E-4</v>
      </c>
      <c r="I15" s="22" t="s">
        <v>52</v>
      </c>
      <c r="J15" s="23">
        <v>1</v>
      </c>
      <c r="K15" s="22" t="s">
        <v>52</v>
      </c>
      <c r="L15" s="22" t="s">
        <v>59</v>
      </c>
      <c r="M15" s="22">
        <v>1500</v>
      </c>
      <c r="N15" s="24">
        <v>5.0000000000000004E-6</v>
      </c>
      <c r="O15" s="17" t="s">
        <v>59</v>
      </c>
      <c r="P15" s="17" t="s">
        <v>59</v>
      </c>
      <c r="Q15" s="9"/>
      <c r="R15" s="12">
        <f>F15*Q15/12</f>
        <v>0</v>
      </c>
      <c r="S15" s="9">
        <f>R15*12</f>
        <v>0</v>
      </c>
      <c r="T15" s="79">
        <f t="shared" ref="T15:U15" si="2">R15+R16+R17+R18+R19</f>
        <v>0</v>
      </c>
      <c r="U15" s="80">
        <f t="shared" si="2"/>
        <v>0</v>
      </c>
    </row>
    <row r="16" spans="1:21" ht="70.5" customHeight="1" x14ac:dyDescent="0.25">
      <c r="A16" s="77"/>
      <c r="B16" s="77"/>
      <c r="C16" s="1">
        <v>12</v>
      </c>
      <c r="D16" s="1" t="s">
        <v>10</v>
      </c>
      <c r="E16" s="1" t="s">
        <v>11</v>
      </c>
      <c r="F16" s="2"/>
      <c r="G16" s="1"/>
      <c r="H16" s="22">
        <v>0.03</v>
      </c>
      <c r="I16" s="22">
        <v>0.09</v>
      </c>
      <c r="J16" s="23">
        <v>0.02</v>
      </c>
      <c r="K16" s="22">
        <v>0.04</v>
      </c>
      <c r="L16" s="24">
        <v>0.05</v>
      </c>
      <c r="M16" s="25">
        <v>0.03</v>
      </c>
      <c r="N16" s="24">
        <v>0.02</v>
      </c>
      <c r="O16" s="17" t="s">
        <v>59</v>
      </c>
      <c r="P16" s="17" t="s">
        <v>59</v>
      </c>
      <c r="Q16" s="9"/>
      <c r="R16" s="12">
        <f>F16*Q16</f>
        <v>0</v>
      </c>
      <c r="S16" s="9">
        <f t="shared" si="0"/>
        <v>0</v>
      </c>
      <c r="T16" s="77"/>
      <c r="U16" s="70"/>
    </row>
    <row r="17" spans="1:21" ht="70.5" customHeight="1" x14ac:dyDescent="0.25">
      <c r="A17" s="77"/>
      <c r="B17" s="77"/>
      <c r="C17" s="1">
        <v>13</v>
      </c>
      <c r="D17" s="1" t="s">
        <v>12</v>
      </c>
      <c r="E17" s="1" t="s">
        <v>11</v>
      </c>
      <c r="F17" s="2"/>
      <c r="G17" s="2"/>
      <c r="H17" s="22">
        <v>0.08</v>
      </c>
      <c r="I17" s="22">
        <v>0.28999999999999998</v>
      </c>
      <c r="J17" s="23">
        <v>0.05</v>
      </c>
      <c r="K17" s="22">
        <v>0.09</v>
      </c>
      <c r="L17" s="24">
        <v>0.2</v>
      </c>
      <c r="M17" s="22">
        <v>0.04</v>
      </c>
      <c r="N17" s="24">
        <v>0.05</v>
      </c>
      <c r="O17" s="17" t="s">
        <v>59</v>
      </c>
      <c r="P17" s="17" t="s">
        <v>59</v>
      </c>
      <c r="Q17" s="9"/>
      <c r="R17" s="12">
        <f>F17*Q17</f>
        <v>0</v>
      </c>
      <c r="S17" s="9">
        <f t="shared" si="0"/>
        <v>0</v>
      </c>
      <c r="T17" s="77"/>
      <c r="U17" s="70"/>
    </row>
    <row r="18" spans="1:21" ht="70.5" customHeight="1" x14ac:dyDescent="0.25">
      <c r="A18" s="77"/>
      <c r="B18" s="77"/>
      <c r="C18" s="1">
        <v>14</v>
      </c>
      <c r="D18" s="1" t="s">
        <v>13</v>
      </c>
      <c r="E18" s="1" t="s">
        <v>14</v>
      </c>
      <c r="F18" s="1"/>
      <c r="G18" s="1"/>
      <c r="H18" s="22">
        <v>1.0000000000000001E-5</v>
      </c>
      <c r="I18" s="26">
        <v>200</v>
      </c>
      <c r="J18" s="23">
        <v>150</v>
      </c>
      <c r="K18" s="22">
        <v>547.46</v>
      </c>
      <c r="L18" s="24">
        <v>750</v>
      </c>
      <c r="M18" s="25">
        <v>555.27</v>
      </c>
      <c r="N18" s="24">
        <v>100</v>
      </c>
      <c r="O18" s="17" t="s">
        <v>59</v>
      </c>
      <c r="P18" s="17" t="s">
        <v>59</v>
      </c>
      <c r="Q18" s="9"/>
      <c r="R18" s="12">
        <f>F18*Q18</f>
        <v>0</v>
      </c>
      <c r="S18" s="9">
        <f t="shared" si="0"/>
        <v>0</v>
      </c>
      <c r="T18" s="77"/>
      <c r="U18" s="70"/>
    </row>
    <row r="19" spans="1:21" ht="70.5" customHeight="1" x14ac:dyDescent="0.25">
      <c r="A19" s="78"/>
      <c r="B19" s="78"/>
      <c r="C19" s="1">
        <v>15</v>
      </c>
      <c r="D19" s="1" t="s">
        <v>15</v>
      </c>
      <c r="E19" s="1" t="s">
        <v>14</v>
      </c>
      <c r="F19" s="1"/>
      <c r="G19" s="1"/>
      <c r="H19" s="22">
        <v>1.0000000000000001E-5</v>
      </c>
      <c r="I19" s="27" t="s">
        <v>59</v>
      </c>
      <c r="J19" s="23">
        <v>0.1</v>
      </c>
      <c r="K19" s="22">
        <v>491.32</v>
      </c>
      <c r="L19" s="22" t="s">
        <v>59</v>
      </c>
      <c r="M19" s="25">
        <v>0.8</v>
      </c>
      <c r="N19" s="24">
        <v>5.0000000000000004E-6</v>
      </c>
      <c r="O19" s="17" t="s">
        <v>59</v>
      </c>
      <c r="P19" s="17" t="s">
        <v>59</v>
      </c>
      <c r="Q19" s="9"/>
      <c r="R19" s="12">
        <f>F19*Q19</f>
        <v>0</v>
      </c>
      <c r="S19" s="9">
        <f t="shared" si="0"/>
        <v>0</v>
      </c>
      <c r="T19" s="78"/>
      <c r="U19" s="71"/>
    </row>
    <row r="20" spans="1:21" ht="70.5" customHeight="1" x14ac:dyDescent="0.25">
      <c r="A20" s="57">
        <v>4</v>
      </c>
      <c r="B20" s="57" t="s">
        <v>80</v>
      </c>
      <c r="C20" s="3">
        <v>16</v>
      </c>
      <c r="D20" s="3" t="s">
        <v>8</v>
      </c>
      <c r="E20" s="3" t="s">
        <v>9</v>
      </c>
      <c r="F20" s="3"/>
      <c r="G20" s="3"/>
      <c r="H20" s="29">
        <v>1E-4</v>
      </c>
      <c r="I20" s="29" t="s">
        <v>52</v>
      </c>
      <c r="J20" s="30">
        <v>1</v>
      </c>
      <c r="K20" s="29" t="s">
        <v>52</v>
      </c>
      <c r="L20" s="29" t="s">
        <v>59</v>
      </c>
      <c r="M20" s="29">
        <v>1500</v>
      </c>
      <c r="N20" s="29">
        <v>5.0000000000000004E-6</v>
      </c>
      <c r="O20" s="31" t="s">
        <v>59</v>
      </c>
      <c r="P20" s="31" t="s">
        <v>59</v>
      </c>
      <c r="Q20" s="11"/>
      <c r="R20" s="11">
        <f>F20*Q20/12</f>
        <v>0</v>
      </c>
      <c r="S20" s="11">
        <f>R20*12</f>
        <v>0</v>
      </c>
      <c r="T20" s="60">
        <f t="shared" ref="T20:U20" si="3">R20+R21+R22+R23+R24</f>
        <v>0</v>
      </c>
      <c r="U20" s="63">
        <f t="shared" si="3"/>
        <v>0</v>
      </c>
    </row>
    <row r="21" spans="1:21" ht="70.5" customHeight="1" x14ac:dyDescent="0.25">
      <c r="A21" s="58"/>
      <c r="B21" s="58"/>
      <c r="C21" s="3">
        <v>17</v>
      </c>
      <c r="D21" s="3" t="s">
        <v>10</v>
      </c>
      <c r="E21" s="3" t="s">
        <v>11</v>
      </c>
      <c r="F21" s="4"/>
      <c r="G21" s="4"/>
      <c r="H21" s="29">
        <v>0.03</v>
      </c>
      <c r="I21" s="29">
        <v>0.09</v>
      </c>
      <c r="J21" s="30">
        <v>0.02</v>
      </c>
      <c r="K21" s="29">
        <v>0.04</v>
      </c>
      <c r="L21" s="29">
        <v>0.05</v>
      </c>
      <c r="M21" s="32">
        <v>0.03</v>
      </c>
      <c r="N21" s="29">
        <v>0.02</v>
      </c>
      <c r="O21" s="31" t="s">
        <v>59</v>
      </c>
      <c r="P21" s="31" t="s">
        <v>59</v>
      </c>
      <c r="Q21" s="11"/>
      <c r="R21" s="11">
        <f>F21*Q21</f>
        <v>0</v>
      </c>
      <c r="S21" s="11">
        <f t="shared" si="0"/>
        <v>0</v>
      </c>
      <c r="T21" s="61"/>
      <c r="U21" s="64"/>
    </row>
    <row r="22" spans="1:21" ht="70.5" customHeight="1" x14ac:dyDescent="0.25">
      <c r="A22" s="58"/>
      <c r="B22" s="58"/>
      <c r="C22" s="3">
        <v>18</v>
      </c>
      <c r="D22" s="3" t="s">
        <v>12</v>
      </c>
      <c r="E22" s="3" t="s">
        <v>11</v>
      </c>
      <c r="F22" s="4"/>
      <c r="G22" s="4"/>
      <c r="H22" s="29">
        <v>0.08</v>
      </c>
      <c r="I22" s="29">
        <v>0.28999999999999998</v>
      </c>
      <c r="J22" s="30">
        <v>0.05</v>
      </c>
      <c r="K22" s="29">
        <v>0.09</v>
      </c>
      <c r="L22" s="29">
        <v>0.2</v>
      </c>
      <c r="M22" s="29">
        <v>0.04</v>
      </c>
      <c r="N22" s="29">
        <v>0.05</v>
      </c>
      <c r="O22" s="31" t="s">
        <v>59</v>
      </c>
      <c r="P22" s="31" t="s">
        <v>59</v>
      </c>
      <c r="Q22" s="11"/>
      <c r="R22" s="11">
        <f>F22*Q22</f>
        <v>0</v>
      </c>
      <c r="S22" s="11">
        <f t="shared" si="0"/>
        <v>0</v>
      </c>
      <c r="T22" s="61"/>
      <c r="U22" s="64"/>
    </row>
    <row r="23" spans="1:21" ht="70.5" customHeight="1" x14ac:dyDescent="0.25">
      <c r="A23" s="58"/>
      <c r="B23" s="58"/>
      <c r="C23" s="3">
        <v>19</v>
      </c>
      <c r="D23" s="3" t="s">
        <v>13</v>
      </c>
      <c r="E23" s="3" t="s">
        <v>14</v>
      </c>
      <c r="F23" s="3"/>
      <c r="G23" s="3"/>
      <c r="H23" s="29">
        <v>1.0000000000000001E-5</v>
      </c>
      <c r="I23" s="29">
        <v>200</v>
      </c>
      <c r="J23" s="30">
        <v>150</v>
      </c>
      <c r="K23" s="29">
        <v>547.46</v>
      </c>
      <c r="L23" s="29">
        <v>750</v>
      </c>
      <c r="M23" s="32">
        <v>555.27</v>
      </c>
      <c r="N23" s="29">
        <v>100</v>
      </c>
      <c r="O23" s="31" t="s">
        <v>59</v>
      </c>
      <c r="P23" s="31" t="s">
        <v>59</v>
      </c>
      <c r="Q23" s="11"/>
      <c r="R23" s="11">
        <f>F23*Q23</f>
        <v>0</v>
      </c>
      <c r="S23" s="11">
        <f t="shared" si="0"/>
        <v>0</v>
      </c>
      <c r="T23" s="61"/>
      <c r="U23" s="64"/>
    </row>
    <row r="24" spans="1:21" ht="70.5" customHeight="1" x14ac:dyDescent="0.25">
      <c r="A24" s="59"/>
      <c r="B24" s="59"/>
      <c r="C24" s="3">
        <v>20</v>
      </c>
      <c r="D24" s="3" t="s">
        <v>15</v>
      </c>
      <c r="E24" s="3" t="s">
        <v>14</v>
      </c>
      <c r="F24" s="3"/>
      <c r="G24" s="3"/>
      <c r="H24" s="29">
        <v>1.0000000000000001E-5</v>
      </c>
      <c r="I24" s="33" t="s">
        <v>59</v>
      </c>
      <c r="J24" s="30">
        <v>0.1</v>
      </c>
      <c r="K24" s="29">
        <v>491.32</v>
      </c>
      <c r="L24" s="29" t="s">
        <v>59</v>
      </c>
      <c r="M24" s="32">
        <v>0.8</v>
      </c>
      <c r="N24" s="29">
        <v>5.0000000000000004E-6</v>
      </c>
      <c r="O24" s="31" t="s">
        <v>59</v>
      </c>
      <c r="P24" s="31" t="s">
        <v>59</v>
      </c>
      <c r="Q24" s="11"/>
      <c r="R24" s="11">
        <f>F24*Q24</f>
        <v>0</v>
      </c>
      <c r="S24" s="11">
        <f t="shared" si="0"/>
        <v>0</v>
      </c>
      <c r="T24" s="62"/>
      <c r="U24" s="65"/>
    </row>
    <row r="25" spans="1:21" ht="70.5" customHeight="1" x14ac:dyDescent="0.25">
      <c r="A25" s="76">
        <v>5</v>
      </c>
      <c r="B25" s="76" t="s">
        <v>70</v>
      </c>
      <c r="C25" s="1">
        <v>21</v>
      </c>
      <c r="D25" s="1" t="s">
        <v>16</v>
      </c>
      <c r="E25" s="1" t="s">
        <v>9</v>
      </c>
      <c r="F25" s="1"/>
      <c r="G25" s="1"/>
      <c r="H25" s="22">
        <v>1E-4</v>
      </c>
      <c r="I25" s="22" t="s">
        <v>52</v>
      </c>
      <c r="J25" s="23">
        <v>1</v>
      </c>
      <c r="K25" s="22" t="s">
        <v>52</v>
      </c>
      <c r="L25" s="22" t="s">
        <v>59</v>
      </c>
      <c r="M25" s="22">
        <v>1500</v>
      </c>
      <c r="N25" s="24">
        <v>5.0000000000000004E-6</v>
      </c>
      <c r="O25" s="17" t="s">
        <v>59</v>
      </c>
      <c r="P25" s="17" t="s">
        <v>59</v>
      </c>
      <c r="Q25" s="9"/>
      <c r="R25" s="12">
        <f>F25*Q25/12</f>
        <v>0</v>
      </c>
      <c r="S25" s="9">
        <f>R25*12</f>
        <v>0</v>
      </c>
      <c r="T25" s="79">
        <f t="shared" ref="T25:U25" si="4">R25+R26+R27+R28+R29</f>
        <v>0</v>
      </c>
      <c r="U25" s="80">
        <f t="shared" si="4"/>
        <v>0</v>
      </c>
    </row>
    <row r="26" spans="1:21" ht="70.5" customHeight="1" x14ac:dyDescent="0.25">
      <c r="A26" s="77"/>
      <c r="B26" s="77"/>
      <c r="C26" s="1">
        <v>22</v>
      </c>
      <c r="D26" s="1" t="s">
        <v>10</v>
      </c>
      <c r="E26" s="1" t="s">
        <v>11</v>
      </c>
      <c r="F26" s="2"/>
      <c r="G26" s="2"/>
      <c r="H26" s="22">
        <v>0.03</v>
      </c>
      <c r="I26" s="22">
        <v>0.09</v>
      </c>
      <c r="J26" s="23">
        <v>0.02</v>
      </c>
      <c r="K26" s="22">
        <v>0.04</v>
      </c>
      <c r="L26" s="24">
        <v>0.05</v>
      </c>
      <c r="M26" s="25">
        <v>0.03</v>
      </c>
      <c r="N26" s="24">
        <v>0.02</v>
      </c>
      <c r="O26" s="17" t="s">
        <v>59</v>
      </c>
      <c r="P26" s="17" t="s">
        <v>59</v>
      </c>
      <c r="Q26" s="9"/>
      <c r="R26" s="12">
        <f>F26*Q26</f>
        <v>0</v>
      </c>
      <c r="S26" s="9">
        <f t="shared" si="0"/>
        <v>0</v>
      </c>
      <c r="T26" s="77"/>
      <c r="U26" s="70"/>
    </row>
    <row r="27" spans="1:21" ht="70.5" customHeight="1" x14ac:dyDescent="0.25">
      <c r="A27" s="77"/>
      <c r="B27" s="77"/>
      <c r="C27" s="1">
        <v>23</v>
      </c>
      <c r="D27" s="1" t="s">
        <v>12</v>
      </c>
      <c r="E27" s="1" t="s">
        <v>11</v>
      </c>
      <c r="F27" s="1"/>
      <c r="G27" s="2"/>
      <c r="H27" s="22">
        <v>0.08</v>
      </c>
      <c r="I27" s="22">
        <v>0.28999999999999998</v>
      </c>
      <c r="J27" s="23">
        <v>0.05</v>
      </c>
      <c r="K27" s="22">
        <v>0.09</v>
      </c>
      <c r="L27" s="24">
        <v>0.2</v>
      </c>
      <c r="M27" s="22">
        <v>0.04</v>
      </c>
      <c r="N27" s="24">
        <v>0.05</v>
      </c>
      <c r="O27" s="17" t="s">
        <v>59</v>
      </c>
      <c r="P27" s="17" t="s">
        <v>59</v>
      </c>
      <c r="Q27" s="9"/>
      <c r="R27" s="12">
        <f>F27*Q27</f>
        <v>0</v>
      </c>
      <c r="S27" s="9">
        <f t="shared" si="0"/>
        <v>0</v>
      </c>
      <c r="T27" s="77"/>
      <c r="U27" s="70"/>
    </row>
    <row r="28" spans="1:21" ht="70.5" customHeight="1" x14ac:dyDescent="0.25">
      <c r="A28" s="77"/>
      <c r="B28" s="77"/>
      <c r="C28" s="1">
        <v>24</v>
      </c>
      <c r="D28" s="1" t="s">
        <v>13</v>
      </c>
      <c r="E28" s="1" t="s">
        <v>14</v>
      </c>
      <c r="F28" s="1"/>
      <c r="G28" s="1"/>
      <c r="H28" s="22">
        <v>1.0000000000000001E-5</v>
      </c>
      <c r="I28" s="26">
        <v>200</v>
      </c>
      <c r="J28" s="23">
        <v>150</v>
      </c>
      <c r="K28" s="22">
        <v>547.46</v>
      </c>
      <c r="L28" s="24">
        <v>750</v>
      </c>
      <c r="M28" s="25">
        <v>555.27</v>
      </c>
      <c r="N28" s="24">
        <v>100</v>
      </c>
      <c r="O28" s="17" t="s">
        <v>59</v>
      </c>
      <c r="P28" s="17" t="s">
        <v>59</v>
      </c>
      <c r="Q28" s="9"/>
      <c r="R28" s="12">
        <f>F28*Q28</f>
        <v>0</v>
      </c>
      <c r="S28" s="9">
        <f t="shared" si="0"/>
        <v>0</v>
      </c>
      <c r="T28" s="77"/>
      <c r="U28" s="70"/>
    </row>
    <row r="29" spans="1:21" ht="70.5" customHeight="1" x14ac:dyDescent="0.25">
      <c r="A29" s="78"/>
      <c r="B29" s="78"/>
      <c r="C29" s="1">
        <v>25</v>
      </c>
      <c r="D29" s="1" t="s">
        <v>15</v>
      </c>
      <c r="E29" s="1" t="s">
        <v>14</v>
      </c>
      <c r="F29" s="1"/>
      <c r="G29" s="1"/>
      <c r="H29" s="22">
        <v>1.0000000000000001E-5</v>
      </c>
      <c r="I29" s="27" t="s">
        <v>59</v>
      </c>
      <c r="J29" s="23">
        <v>0.1</v>
      </c>
      <c r="K29" s="22">
        <v>491.32</v>
      </c>
      <c r="L29" s="22" t="s">
        <v>59</v>
      </c>
      <c r="M29" s="25">
        <v>0.8</v>
      </c>
      <c r="N29" s="24">
        <v>5.0000000000000004E-6</v>
      </c>
      <c r="O29" s="17" t="s">
        <v>59</v>
      </c>
      <c r="P29" s="17" t="s">
        <v>59</v>
      </c>
      <c r="Q29" s="9"/>
      <c r="R29" s="12">
        <f>F29*Q29</f>
        <v>0</v>
      </c>
      <c r="S29" s="9">
        <f t="shared" si="0"/>
        <v>0</v>
      </c>
      <c r="T29" s="78"/>
      <c r="U29" s="71"/>
    </row>
    <row r="30" spans="1:21" ht="70.5" customHeight="1" x14ac:dyDescent="0.25">
      <c r="A30" s="57">
        <v>6</v>
      </c>
      <c r="B30" s="57" t="s">
        <v>74</v>
      </c>
      <c r="C30" s="3">
        <v>26</v>
      </c>
      <c r="D30" s="3" t="s">
        <v>8</v>
      </c>
      <c r="E30" s="3" t="s">
        <v>9</v>
      </c>
      <c r="F30" s="3"/>
      <c r="G30" s="3"/>
      <c r="H30" s="29">
        <v>1E-4</v>
      </c>
      <c r="I30" s="29" t="s">
        <v>52</v>
      </c>
      <c r="J30" s="30">
        <v>1</v>
      </c>
      <c r="K30" s="29" t="s">
        <v>52</v>
      </c>
      <c r="L30" s="29" t="s">
        <v>59</v>
      </c>
      <c r="M30" s="29">
        <v>1500</v>
      </c>
      <c r="N30" s="29">
        <v>5.0000000000000004E-6</v>
      </c>
      <c r="O30" s="31" t="s">
        <v>59</v>
      </c>
      <c r="P30" s="31" t="s">
        <v>59</v>
      </c>
      <c r="Q30" s="11"/>
      <c r="R30" s="11">
        <f>F30*Q30/12</f>
        <v>0</v>
      </c>
      <c r="S30" s="11">
        <f>R30*12</f>
        <v>0</v>
      </c>
      <c r="T30" s="60">
        <f>R30+R31+R32+R33+R34</f>
        <v>0</v>
      </c>
      <c r="U30" s="63">
        <f t="shared" ref="U30" si="5">S30+S31+S32+S33+S34</f>
        <v>0</v>
      </c>
    </row>
    <row r="31" spans="1:21" ht="70.5" customHeight="1" x14ac:dyDescent="0.25">
      <c r="A31" s="58"/>
      <c r="B31" s="58"/>
      <c r="C31" s="3">
        <v>27</v>
      </c>
      <c r="D31" s="3" t="s">
        <v>10</v>
      </c>
      <c r="E31" s="3" t="s">
        <v>11</v>
      </c>
      <c r="F31" s="4"/>
      <c r="G31" s="4"/>
      <c r="H31" s="29">
        <v>0.03</v>
      </c>
      <c r="I31" s="29">
        <v>0.09</v>
      </c>
      <c r="J31" s="30">
        <v>0.02</v>
      </c>
      <c r="K31" s="29">
        <v>0.04</v>
      </c>
      <c r="L31" s="29">
        <v>0.05</v>
      </c>
      <c r="M31" s="32">
        <v>0.03</v>
      </c>
      <c r="N31" s="29">
        <v>0.02</v>
      </c>
      <c r="O31" s="31" t="s">
        <v>59</v>
      </c>
      <c r="P31" s="31" t="s">
        <v>59</v>
      </c>
      <c r="Q31" s="11"/>
      <c r="R31" s="11">
        <f>F31*Q31</f>
        <v>0</v>
      </c>
      <c r="S31" s="11">
        <f t="shared" si="0"/>
        <v>0</v>
      </c>
      <c r="T31" s="61"/>
      <c r="U31" s="64"/>
    </row>
    <row r="32" spans="1:21" ht="70.5" customHeight="1" x14ac:dyDescent="0.25">
      <c r="A32" s="58"/>
      <c r="B32" s="58"/>
      <c r="C32" s="3">
        <v>28</v>
      </c>
      <c r="D32" s="3" t="s">
        <v>12</v>
      </c>
      <c r="E32" s="3" t="s">
        <v>11</v>
      </c>
      <c r="F32" s="4"/>
      <c r="G32" s="4"/>
      <c r="H32" s="29">
        <v>0.08</v>
      </c>
      <c r="I32" s="29">
        <v>0.28999999999999998</v>
      </c>
      <c r="J32" s="30">
        <v>0.05</v>
      </c>
      <c r="K32" s="29">
        <v>0.09</v>
      </c>
      <c r="L32" s="29">
        <v>0.2</v>
      </c>
      <c r="M32" s="29">
        <v>0.04</v>
      </c>
      <c r="N32" s="29">
        <v>0.05</v>
      </c>
      <c r="O32" s="31" t="s">
        <v>59</v>
      </c>
      <c r="P32" s="31" t="s">
        <v>59</v>
      </c>
      <c r="Q32" s="11"/>
      <c r="R32" s="11">
        <f>F32*Q32</f>
        <v>0</v>
      </c>
      <c r="S32" s="11">
        <f t="shared" si="0"/>
        <v>0</v>
      </c>
      <c r="T32" s="61"/>
      <c r="U32" s="64"/>
    </row>
    <row r="33" spans="1:21" ht="70.5" customHeight="1" x14ac:dyDescent="0.25">
      <c r="A33" s="58"/>
      <c r="B33" s="58"/>
      <c r="C33" s="3">
        <v>29</v>
      </c>
      <c r="D33" s="3" t="s">
        <v>13</v>
      </c>
      <c r="E33" s="3" t="s">
        <v>14</v>
      </c>
      <c r="F33" s="3"/>
      <c r="G33" s="3"/>
      <c r="H33" s="29">
        <v>1.0000000000000001E-5</v>
      </c>
      <c r="I33" s="29">
        <v>200</v>
      </c>
      <c r="J33" s="30">
        <v>150</v>
      </c>
      <c r="K33" s="29">
        <v>547.46</v>
      </c>
      <c r="L33" s="29">
        <v>750</v>
      </c>
      <c r="M33" s="32">
        <v>555.27</v>
      </c>
      <c r="N33" s="29">
        <v>100</v>
      </c>
      <c r="O33" s="31" t="s">
        <v>59</v>
      </c>
      <c r="P33" s="31" t="s">
        <v>59</v>
      </c>
      <c r="Q33" s="11"/>
      <c r="R33" s="11">
        <f>F33*Q33</f>
        <v>0</v>
      </c>
      <c r="S33" s="11">
        <f t="shared" si="0"/>
        <v>0</v>
      </c>
      <c r="T33" s="61"/>
      <c r="U33" s="64"/>
    </row>
    <row r="34" spans="1:21" ht="70.5" customHeight="1" x14ac:dyDescent="0.25">
      <c r="A34" s="59"/>
      <c r="B34" s="59"/>
      <c r="C34" s="3">
        <v>30</v>
      </c>
      <c r="D34" s="3" t="s">
        <v>15</v>
      </c>
      <c r="E34" s="3" t="s">
        <v>14</v>
      </c>
      <c r="F34" s="3"/>
      <c r="G34" s="3"/>
      <c r="H34" s="29">
        <v>1.0000000000000001E-5</v>
      </c>
      <c r="I34" s="33" t="s">
        <v>59</v>
      </c>
      <c r="J34" s="30">
        <v>0.1</v>
      </c>
      <c r="K34" s="29">
        <v>491.32</v>
      </c>
      <c r="L34" s="29" t="s">
        <v>59</v>
      </c>
      <c r="M34" s="32">
        <v>0.8</v>
      </c>
      <c r="N34" s="29">
        <v>5.0000000000000004E-6</v>
      </c>
      <c r="O34" s="31" t="s">
        <v>59</v>
      </c>
      <c r="P34" s="31" t="s">
        <v>59</v>
      </c>
      <c r="Q34" s="11"/>
      <c r="R34" s="11">
        <f>F34*Q34</f>
        <v>0</v>
      </c>
      <c r="S34" s="11">
        <f t="shared" si="0"/>
        <v>0</v>
      </c>
      <c r="T34" s="62"/>
      <c r="U34" s="65"/>
    </row>
    <row r="35" spans="1:21" ht="70.5" customHeight="1" x14ac:dyDescent="0.25">
      <c r="A35" s="76">
        <v>7</v>
      </c>
      <c r="B35" s="76" t="s">
        <v>71</v>
      </c>
      <c r="C35" s="1">
        <v>31</v>
      </c>
      <c r="D35" s="1" t="s">
        <v>17</v>
      </c>
      <c r="E35" s="1" t="s">
        <v>9</v>
      </c>
      <c r="F35" s="1"/>
      <c r="G35" s="1"/>
      <c r="H35" s="22">
        <v>1E-4</v>
      </c>
      <c r="I35" s="22" t="s">
        <v>52</v>
      </c>
      <c r="J35" s="23">
        <v>1</v>
      </c>
      <c r="K35" s="22" t="s">
        <v>52</v>
      </c>
      <c r="L35" s="22" t="s">
        <v>59</v>
      </c>
      <c r="M35" s="22">
        <v>1500</v>
      </c>
      <c r="N35" s="24">
        <v>5.0000000000000004E-6</v>
      </c>
      <c r="O35" s="17" t="s">
        <v>59</v>
      </c>
      <c r="P35" s="17" t="s">
        <v>59</v>
      </c>
      <c r="Q35" s="9"/>
      <c r="R35" s="12">
        <f>F35*Q35/12</f>
        <v>0</v>
      </c>
      <c r="S35" s="9">
        <f>R35*12</f>
        <v>0</v>
      </c>
      <c r="T35" s="79">
        <f t="shared" ref="T35:U35" si="6">R35+R36+R37+R38+R39</f>
        <v>0</v>
      </c>
      <c r="U35" s="80">
        <f t="shared" si="6"/>
        <v>0</v>
      </c>
    </row>
    <row r="36" spans="1:21" ht="70.5" customHeight="1" x14ac:dyDescent="0.25">
      <c r="A36" s="77"/>
      <c r="B36" s="77"/>
      <c r="C36" s="1">
        <v>32</v>
      </c>
      <c r="D36" s="1" t="s">
        <v>10</v>
      </c>
      <c r="E36" s="1" t="s">
        <v>11</v>
      </c>
      <c r="F36" s="2"/>
      <c r="G36" s="2"/>
      <c r="H36" s="22">
        <v>0.03</v>
      </c>
      <c r="I36" s="22">
        <v>0.09</v>
      </c>
      <c r="J36" s="23">
        <v>0.02</v>
      </c>
      <c r="K36" s="22">
        <v>0.04</v>
      </c>
      <c r="L36" s="24">
        <v>0.05</v>
      </c>
      <c r="M36" s="25">
        <v>0.03</v>
      </c>
      <c r="N36" s="24">
        <v>0.02</v>
      </c>
      <c r="O36" s="17" t="s">
        <v>59</v>
      </c>
      <c r="P36" s="17" t="s">
        <v>59</v>
      </c>
      <c r="Q36" s="9"/>
      <c r="R36" s="12">
        <f>F36*Q36</f>
        <v>0</v>
      </c>
      <c r="S36" s="9">
        <f t="shared" si="0"/>
        <v>0</v>
      </c>
      <c r="T36" s="77"/>
      <c r="U36" s="70"/>
    </row>
    <row r="37" spans="1:21" ht="70.5" customHeight="1" x14ac:dyDescent="0.25">
      <c r="A37" s="77"/>
      <c r="B37" s="77"/>
      <c r="C37" s="1">
        <v>33</v>
      </c>
      <c r="D37" s="1" t="s">
        <v>12</v>
      </c>
      <c r="E37" s="1" t="s">
        <v>11</v>
      </c>
      <c r="F37" s="2"/>
      <c r="G37" s="1"/>
      <c r="H37" s="22">
        <v>0.08</v>
      </c>
      <c r="I37" s="22">
        <v>0.28999999999999998</v>
      </c>
      <c r="J37" s="23">
        <v>0.05</v>
      </c>
      <c r="K37" s="22">
        <v>0.09</v>
      </c>
      <c r="L37" s="24">
        <v>0.2</v>
      </c>
      <c r="M37" s="22">
        <v>0.04</v>
      </c>
      <c r="N37" s="24">
        <v>0.05</v>
      </c>
      <c r="O37" s="17" t="s">
        <v>59</v>
      </c>
      <c r="P37" s="17" t="s">
        <v>59</v>
      </c>
      <c r="Q37" s="9"/>
      <c r="R37" s="12">
        <f>F37*Q37</f>
        <v>0</v>
      </c>
      <c r="S37" s="9">
        <f t="shared" si="0"/>
        <v>0</v>
      </c>
      <c r="T37" s="77"/>
      <c r="U37" s="70"/>
    </row>
    <row r="38" spans="1:21" ht="70.5" customHeight="1" x14ac:dyDescent="0.25">
      <c r="A38" s="77"/>
      <c r="B38" s="77"/>
      <c r="C38" s="1">
        <v>34</v>
      </c>
      <c r="D38" s="1" t="s">
        <v>13</v>
      </c>
      <c r="E38" s="1" t="s">
        <v>14</v>
      </c>
      <c r="F38" s="1"/>
      <c r="G38" s="1"/>
      <c r="H38" s="22">
        <v>1.0000000000000001E-5</v>
      </c>
      <c r="I38" s="26">
        <v>200</v>
      </c>
      <c r="J38" s="23">
        <v>150</v>
      </c>
      <c r="K38" s="22">
        <v>547.46</v>
      </c>
      <c r="L38" s="24">
        <v>750</v>
      </c>
      <c r="M38" s="25">
        <v>555.27</v>
      </c>
      <c r="N38" s="24">
        <v>100</v>
      </c>
      <c r="O38" s="17" t="s">
        <v>59</v>
      </c>
      <c r="P38" s="17" t="s">
        <v>59</v>
      </c>
      <c r="Q38" s="9"/>
      <c r="R38" s="12">
        <f>F38*Q38</f>
        <v>0</v>
      </c>
      <c r="S38" s="9">
        <f t="shared" si="0"/>
        <v>0</v>
      </c>
      <c r="T38" s="77"/>
      <c r="U38" s="70"/>
    </row>
    <row r="39" spans="1:21" ht="70.5" customHeight="1" x14ac:dyDescent="0.25">
      <c r="A39" s="78"/>
      <c r="B39" s="78"/>
      <c r="C39" s="1">
        <v>35</v>
      </c>
      <c r="D39" s="1" t="s">
        <v>15</v>
      </c>
      <c r="E39" s="1" t="s">
        <v>14</v>
      </c>
      <c r="F39" s="1"/>
      <c r="G39" s="1"/>
      <c r="H39" s="22">
        <v>1.0000000000000001E-5</v>
      </c>
      <c r="I39" s="27" t="s">
        <v>59</v>
      </c>
      <c r="J39" s="23">
        <v>0.1</v>
      </c>
      <c r="K39" s="22">
        <v>491.32</v>
      </c>
      <c r="L39" s="22" t="s">
        <v>59</v>
      </c>
      <c r="M39" s="25">
        <v>0.8</v>
      </c>
      <c r="N39" s="24">
        <v>5.0000000000000004E-6</v>
      </c>
      <c r="O39" s="17" t="s">
        <v>59</v>
      </c>
      <c r="P39" s="17" t="s">
        <v>59</v>
      </c>
      <c r="Q39" s="9"/>
      <c r="R39" s="12">
        <f>F39*Q39</f>
        <v>0</v>
      </c>
      <c r="S39" s="9">
        <f t="shared" si="0"/>
        <v>0</v>
      </c>
      <c r="T39" s="78"/>
      <c r="U39" s="71"/>
    </row>
    <row r="40" spans="1:21" ht="70.5" customHeight="1" x14ac:dyDescent="0.25">
      <c r="A40" s="57">
        <v>8</v>
      </c>
      <c r="B40" s="57" t="s">
        <v>68</v>
      </c>
      <c r="C40" s="3">
        <v>36</v>
      </c>
      <c r="D40" s="3" t="s">
        <v>8</v>
      </c>
      <c r="E40" s="3" t="s">
        <v>9</v>
      </c>
      <c r="F40" s="3"/>
      <c r="G40" s="3"/>
      <c r="H40" s="29">
        <v>1E-4</v>
      </c>
      <c r="I40" s="29" t="s">
        <v>52</v>
      </c>
      <c r="J40" s="30">
        <v>1</v>
      </c>
      <c r="K40" s="29" t="s">
        <v>52</v>
      </c>
      <c r="L40" s="29" t="s">
        <v>59</v>
      </c>
      <c r="M40" s="29">
        <v>1500</v>
      </c>
      <c r="N40" s="29">
        <v>5.0000000000000004E-6</v>
      </c>
      <c r="O40" s="31" t="s">
        <v>59</v>
      </c>
      <c r="P40" s="31" t="s">
        <v>59</v>
      </c>
      <c r="Q40" s="11"/>
      <c r="R40" s="11">
        <f>F40*Q40/12</f>
        <v>0</v>
      </c>
      <c r="S40" s="11">
        <f>R40*12</f>
        <v>0</v>
      </c>
      <c r="T40" s="60">
        <f t="shared" ref="T40:U40" si="7">R40+R41+R42+R43+R44</f>
        <v>0</v>
      </c>
      <c r="U40" s="63">
        <f t="shared" si="7"/>
        <v>0</v>
      </c>
    </row>
    <row r="41" spans="1:21" ht="70.5" customHeight="1" x14ac:dyDescent="0.25">
      <c r="A41" s="58"/>
      <c r="B41" s="58"/>
      <c r="C41" s="3">
        <v>37</v>
      </c>
      <c r="D41" s="3" t="s">
        <v>10</v>
      </c>
      <c r="E41" s="3" t="s">
        <v>11</v>
      </c>
      <c r="F41" s="4"/>
      <c r="G41" s="4"/>
      <c r="H41" s="29">
        <v>0.03</v>
      </c>
      <c r="I41" s="29">
        <v>0.09</v>
      </c>
      <c r="J41" s="30">
        <v>0.02</v>
      </c>
      <c r="K41" s="29">
        <v>0.04</v>
      </c>
      <c r="L41" s="29">
        <v>0.05</v>
      </c>
      <c r="M41" s="32">
        <v>0.03</v>
      </c>
      <c r="N41" s="29">
        <v>0.02</v>
      </c>
      <c r="O41" s="31" t="s">
        <v>59</v>
      </c>
      <c r="P41" s="31" t="s">
        <v>59</v>
      </c>
      <c r="Q41" s="11"/>
      <c r="R41" s="11">
        <f>F41*Q41</f>
        <v>0</v>
      </c>
      <c r="S41" s="11">
        <f t="shared" si="0"/>
        <v>0</v>
      </c>
      <c r="T41" s="61"/>
      <c r="U41" s="64"/>
    </row>
    <row r="42" spans="1:21" ht="70.5" customHeight="1" x14ac:dyDescent="0.25">
      <c r="A42" s="58"/>
      <c r="B42" s="58"/>
      <c r="C42" s="3">
        <v>38</v>
      </c>
      <c r="D42" s="3" t="s">
        <v>12</v>
      </c>
      <c r="E42" s="3" t="s">
        <v>11</v>
      </c>
      <c r="F42" s="4"/>
      <c r="G42" s="4"/>
      <c r="H42" s="29">
        <v>0.08</v>
      </c>
      <c r="I42" s="29">
        <v>0.28999999999999998</v>
      </c>
      <c r="J42" s="30">
        <v>0.05</v>
      </c>
      <c r="K42" s="29">
        <v>0.09</v>
      </c>
      <c r="L42" s="29">
        <v>0.2</v>
      </c>
      <c r="M42" s="29">
        <v>0.04</v>
      </c>
      <c r="N42" s="29">
        <v>0.05</v>
      </c>
      <c r="O42" s="31" t="s">
        <v>59</v>
      </c>
      <c r="P42" s="31" t="s">
        <v>59</v>
      </c>
      <c r="Q42" s="11"/>
      <c r="R42" s="11">
        <f>F42*Q42</f>
        <v>0</v>
      </c>
      <c r="S42" s="11">
        <f t="shared" si="0"/>
        <v>0</v>
      </c>
      <c r="T42" s="61"/>
      <c r="U42" s="64"/>
    </row>
    <row r="43" spans="1:21" ht="70.5" customHeight="1" x14ac:dyDescent="0.25">
      <c r="A43" s="58"/>
      <c r="B43" s="58"/>
      <c r="C43" s="3">
        <v>39</v>
      </c>
      <c r="D43" s="3" t="s">
        <v>13</v>
      </c>
      <c r="E43" s="3" t="s">
        <v>14</v>
      </c>
      <c r="F43" s="3"/>
      <c r="G43" s="3"/>
      <c r="H43" s="29">
        <v>1.0000000000000001E-5</v>
      </c>
      <c r="I43" s="29">
        <v>200</v>
      </c>
      <c r="J43" s="30">
        <v>150</v>
      </c>
      <c r="K43" s="29">
        <v>547.46</v>
      </c>
      <c r="L43" s="29">
        <v>750</v>
      </c>
      <c r="M43" s="32">
        <v>555.27</v>
      </c>
      <c r="N43" s="29">
        <v>100</v>
      </c>
      <c r="O43" s="31" t="s">
        <v>59</v>
      </c>
      <c r="P43" s="31" t="s">
        <v>59</v>
      </c>
      <c r="Q43" s="11"/>
      <c r="R43" s="11">
        <f>F43*Q43</f>
        <v>0</v>
      </c>
      <c r="S43" s="11">
        <f t="shared" si="0"/>
        <v>0</v>
      </c>
      <c r="T43" s="61"/>
      <c r="U43" s="64"/>
    </row>
    <row r="44" spans="1:21" ht="70.5" customHeight="1" x14ac:dyDescent="0.25">
      <c r="A44" s="59"/>
      <c r="B44" s="59"/>
      <c r="C44" s="3">
        <v>40</v>
      </c>
      <c r="D44" s="3" t="s">
        <v>15</v>
      </c>
      <c r="E44" s="3" t="s">
        <v>14</v>
      </c>
      <c r="F44" s="3"/>
      <c r="G44" s="3"/>
      <c r="H44" s="29">
        <v>1.0000000000000001E-5</v>
      </c>
      <c r="I44" s="33" t="s">
        <v>59</v>
      </c>
      <c r="J44" s="30">
        <v>0.1</v>
      </c>
      <c r="K44" s="29">
        <v>491.32</v>
      </c>
      <c r="L44" s="29" t="s">
        <v>59</v>
      </c>
      <c r="M44" s="32">
        <v>0.8</v>
      </c>
      <c r="N44" s="29">
        <v>5.0000000000000004E-6</v>
      </c>
      <c r="O44" s="31" t="s">
        <v>59</v>
      </c>
      <c r="P44" s="31" t="s">
        <v>59</v>
      </c>
      <c r="Q44" s="11"/>
      <c r="R44" s="11">
        <f>F44*Q44</f>
        <v>0</v>
      </c>
      <c r="S44" s="11">
        <f t="shared" si="0"/>
        <v>0</v>
      </c>
      <c r="T44" s="62"/>
      <c r="U44" s="65"/>
    </row>
    <row r="45" spans="1:21" ht="70.5" customHeight="1" x14ac:dyDescent="0.25">
      <c r="A45" s="76">
        <v>9</v>
      </c>
      <c r="B45" s="76" t="s">
        <v>79</v>
      </c>
      <c r="C45" s="1">
        <v>41</v>
      </c>
      <c r="D45" s="1" t="s">
        <v>8</v>
      </c>
      <c r="E45" s="1" t="s">
        <v>9</v>
      </c>
      <c r="F45" s="1"/>
      <c r="G45" s="1"/>
      <c r="H45" s="22">
        <v>1E-4</v>
      </c>
      <c r="I45" s="22" t="s">
        <v>52</v>
      </c>
      <c r="J45" s="23">
        <v>1</v>
      </c>
      <c r="K45" s="22" t="s">
        <v>52</v>
      </c>
      <c r="L45" s="22" t="s">
        <v>59</v>
      </c>
      <c r="M45" s="22">
        <v>1500</v>
      </c>
      <c r="N45" s="24">
        <v>5.0000000000000004E-6</v>
      </c>
      <c r="O45" s="17" t="s">
        <v>59</v>
      </c>
      <c r="P45" s="17" t="s">
        <v>59</v>
      </c>
      <c r="Q45" s="9"/>
      <c r="R45" s="12">
        <f>F45*Q45/12</f>
        <v>0</v>
      </c>
      <c r="S45" s="9">
        <f>R45*12</f>
        <v>0</v>
      </c>
      <c r="T45" s="79">
        <f t="shared" ref="T45:U45" si="8">R45+R46+R47+R48+R49</f>
        <v>0</v>
      </c>
      <c r="U45" s="80">
        <f t="shared" si="8"/>
        <v>0</v>
      </c>
    </row>
    <row r="46" spans="1:21" ht="70.5" customHeight="1" x14ac:dyDescent="0.25">
      <c r="A46" s="77"/>
      <c r="B46" s="77"/>
      <c r="C46" s="1">
        <v>42</v>
      </c>
      <c r="D46" s="1" t="s">
        <v>10</v>
      </c>
      <c r="E46" s="1" t="s">
        <v>11</v>
      </c>
      <c r="F46" s="2"/>
      <c r="G46" s="2"/>
      <c r="H46" s="22">
        <v>0.03</v>
      </c>
      <c r="I46" s="22">
        <v>0.09</v>
      </c>
      <c r="J46" s="23">
        <v>0.02</v>
      </c>
      <c r="K46" s="22">
        <v>0.04</v>
      </c>
      <c r="L46" s="24">
        <v>0.05</v>
      </c>
      <c r="M46" s="25">
        <v>0.03</v>
      </c>
      <c r="N46" s="24">
        <v>0.02</v>
      </c>
      <c r="O46" s="17" t="s">
        <v>59</v>
      </c>
      <c r="P46" s="17" t="s">
        <v>59</v>
      </c>
      <c r="Q46" s="9"/>
      <c r="R46" s="12">
        <f>F46*Q46</f>
        <v>0</v>
      </c>
      <c r="S46" s="9">
        <f t="shared" si="0"/>
        <v>0</v>
      </c>
      <c r="T46" s="77"/>
      <c r="U46" s="70"/>
    </row>
    <row r="47" spans="1:21" ht="70.5" customHeight="1" x14ac:dyDescent="0.25">
      <c r="A47" s="77"/>
      <c r="B47" s="77"/>
      <c r="C47" s="1">
        <v>43</v>
      </c>
      <c r="D47" s="1" t="s">
        <v>12</v>
      </c>
      <c r="E47" s="1" t="s">
        <v>11</v>
      </c>
      <c r="F47" s="2"/>
      <c r="G47" s="2"/>
      <c r="H47" s="22">
        <v>0.08</v>
      </c>
      <c r="I47" s="22">
        <v>0.28999999999999998</v>
      </c>
      <c r="J47" s="23">
        <v>0.05</v>
      </c>
      <c r="K47" s="22">
        <v>0.09</v>
      </c>
      <c r="L47" s="24">
        <v>0.2</v>
      </c>
      <c r="M47" s="22">
        <v>0.04</v>
      </c>
      <c r="N47" s="24">
        <v>0.05</v>
      </c>
      <c r="O47" s="17" t="s">
        <v>59</v>
      </c>
      <c r="P47" s="17" t="s">
        <v>59</v>
      </c>
      <c r="Q47" s="9"/>
      <c r="R47" s="12">
        <f>F47*Q47</f>
        <v>0</v>
      </c>
      <c r="S47" s="9">
        <f t="shared" si="0"/>
        <v>0</v>
      </c>
      <c r="T47" s="77"/>
      <c r="U47" s="70"/>
    </row>
    <row r="48" spans="1:21" ht="70.5" customHeight="1" x14ac:dyDescent="0.25">
      <c r="A48" s="77"/>
      <c r="B48" s="77"/>
      <c r="C48" s="1">
        <v>44</v>
      </c>
      <c r="D48" s="1" t="s">
        <v>13</v>
      </c>
      <c r="E48" s="1" t="s">
        <v>14</v>
      </c>
      <c r="F48" s="1"/>
      <c r="G48" s="1"/>
      <c r="H48" s="22">
        <v>1.0000000000000001E-5</v>
      </c>
      <c r="I48" s="26">
        <v>200</v>
      </c>
      <c r="J48" s="23">
        <v>150</v>
      </c>
      <c r="K48" s="22">
        <v>547.46</v>
      </c>
      <c r="L48" s="24">
        <v>750</v>
      </c>
      <c r="M48" s="25">
        <v>555.27</v>
      </c>
      <c r="N48" s="24">
        <v>100</v>
      </c>
      <c r="O48" s="17" t="s">
        <v>59</v>
      </c>
      <c r="P48" s="17" t="s">
        <v>59</v>
      </c>
      <c r="Q48" s="9"/>
      <c r="R48" s="12">
        <f>F48*Q48</f>
        <v>0</v>
      </c>
      <c r="S48" s="9">
        <f t="shared" si="0"/>
        <v>0</v>
      </c>
      <c r="T48" s="77"/>
      <c r="U48" s="70"/>
    </row>
    <row r="49" spans="1:21" ht="70.5" customHeight="1" x14ac:dyDescent="0.25">
      <c r="A49" s="78"/>
      <c r="B49" s="78"/>
      <c r="C49" s="1">
        <v>45</v>
      </c>
      <c r="D49" s="1" t="s">
        <v>15</v>
      </c>
      <c r="E49" s="1" t="s">
        <v>14</v>
      </c>
      <c r="F49" s="1"/>
      <c r="G49" s="1"/>
      <c r="H49" s="22">
        <v>1.0000000000000001E-5</v>
      </c>
      <c r="I49" s="27" t="s">
        <v>59</v>
      </c>
      <c r="J49" s="23">
        <v>0.1</v>
      </c>
      <c r="K49" s="22">
        <v>491.32</v>
      </c>
      <c r="L49" s="22" t="s">
        <v>59</v>
      </c>
      <c r="M49" s="25">
        <v>0.8</v>
      </c>
      <c r="N49" s="24">
        <v>5.0000000000000004E-6</v>
      </c>
      <c r="O49" s="17" t="s">
        <v>59</v>
      </c>
      <c r="P49" s="17" t="s">
        <v>59</v>
      </c>
      <c r="Q49" s="9"/>
      <c r="R49" s="12">
        <f>F49*Q49</f>
        <v>0</v>
      </c>
      <c r="S49" s="9">
        <f t="shared" si="0"/>
        <v>0</v>
      </c>
      <c r="T49" s="78"/>
      <c r="U49" s="71"/>
    </row>
    <row r="50" spans="1:21" ht="70.5" customHeight="1" x14ac:dyDescent="0.25">
      <c r="A50" s="57">
        <v>10</v>
      </c>
      <c r="B50" s="57" t="s">
        <v>67</v>
      </c>
      <c r="C50" s="3">
        <v>46</v>
      </c>
      <c r="D50" s="3" t="s">
        <v>8</v>
      </c>
      <c r="E50" s="3" t="s">
        <v>9</v>
      </c>
      <c r="F50" s="3"/>
      <c r="G50" s="3"/>
      <c r="H50" s="29">
        <v>1E-4</v>
      </c>
      <c r="I50" s="29" t="s">
        <v>52</v>
      </c>
      <c r="J50" s="30">
        <v>1</v>
      </c>
      <c r="K50" s="29" t="s">
        <v>52</v>
      </c>
      <c r="L50" s="29" t="s">
        <v>59</v>
      </c>
      <c r="M50" s="29">
        <v>1500</v>
      </c>
      <c r="N50" s="29">
        <v>5.0000000000000004E-6</v>
      </c>
      <c r="O50" s="31" t="s">
        <v>59</v>
      </c>
      <c r="P50" s="31" t="s">
        <v>59</v>
      </c>
      <c r="Q50" s="11"/>
      <c r="R50" s="11">
        <f>F50*Q50/12</f>
        <v>0</v>
      </c>
      <c r="S50" s="11">
        <f>R50*12</f>
        <v>0</v>
      </c>
      <c r="T50" s="60">
        <f t="shared" ref="T50:U50" si="9">R50+R51+R52+R53+R54</f>
        <v>0</v>
      </c>
      <c r="U50" s="63">
        <f t="shared" si="9"/>
        <v>0</v>
      </c>
    </row>
    <row r="51" spans="1:21" ht="70.5" customHeight="1" x14ac:dyDescent="0.25">
      <c r="A51" s="58"/>
      <c r="B51" s="58"/>
      <c r="C51" s="3">
        <v>47</v>
      </c>
      <c r="D51" s="3" t="s">
        <v>10</v>
      </c>
      <c r="E51" s="3" t="s">
        <v>11</v>
      </c>
      <c r="F51" s="4"/>
      <c r="G51" s="4"/>
      <c r="H51" s="29">
        <v>0.03</v>
      </c>
      <c r="I51" s="29">
        <v>0.09</v>
      </c>
      <c r="J51" s="30">
        <v>0.02</v>
      </c>
      <c r="K51" s="29">
        <v>0.04</v>
      </c>
      <c r="L51" s="29">
        <v>0.05</v>
      </c>
      <c r="M51" s="32">
        <v>0.03</v>
      </c>
      <c r="N51" s="29">
        <v>0.02</v>
      </c>
      <c r="O51" s="31" t="s">
        <v>59</v>
      </c>
      <c r="P51" s="31" t="s">
        <v>59</v>
      </c>
      <c r="Q51" s="11"/>
      <c r="R51" s="11">
        <f>F51*Q51</f>
        <v>0</v>
      </c>
      <c r="S51" s="11">
        <f t="shared" si="0"/>
        <v>0</v>
      </c>
      <c r="T51" s="61"/>
      <c r="U51" s="64"/>
    </row>
    <row r="52" spans="1:21" ht="70.5" customHeight="1" x14ac:dyDescent="0.25">
      <c r="A52" s="58"/>
      <c r="B52" s="58"/>
      <c r="C52" s="3">
        <v>48</v>
      </c>
      <c r="D52" s="3" t="s">
        <v>12</v>
      </c>
      <c r="E52" s="3" t="s">
        <v>11</v>
      </c>
      <c r="F52" s="4"/>
      <c r="G52" s="4"/>
      <c r="H52" s="29">
        <v>0.08</v>
      </c>
      <c r="I52" s="29">
        <v>0.28999999999999998</v>
      </c>
      <c r="J52" s="30">
        <v>0.05</v>
      </c>
      <c r="K52" s="29">
        <v>0.09</v>
      </c>
      <c r="L52" s="29">
        <v>0.2</v>
      </c>
      <c r="M52" s="29">
        <v>0.04</v>
      </c>
      <c r="N52" s="29">
        <v>0.05</v>
      </c>
      <c r="O52" s="31" t="s">
        <v>59</v>
      </c>
      <c r="P52" s="31" t="s">
        <v>59</v>
      </c>
      <c r="Q52" s="11"/>
      <c r="R52" s="11">
        <f>F52*Q52</f>
        <v>0</v>
      </c>
      <c r="S52" s="11">
        <f t="shared" si="0"/>
        <v>0</v>
      </c>
      <c r="T52" s="61"/>
      <c r="U52" s="64"/>
    </row>
    <row r="53" spans="1:21" ht="70.5" customHeight="1" x14ac:dyDescent="0.25">
      <c r="A53" s="58"/>
      <c r="B53" s="58"/>
      <c r="C53" s="3">
        <v>49</v>
      </c>
      <c r="D53" s="3" t="s">
        <v>13</v>
      </c>
      <c r="E53" s="3" t="s">
        <v>14</v>
      </c>
      <c r="F53" s="3"/>
      <c r="G53" s="3"/>
      <c r="H53" s="29">
        <v>1.0000000000000001E-5</v>
      </c>
      <c r="I53" s="29">
        <v>200</v>
      </c>
      <c r="J53" s="30">
        <v>150</v>
      </c>
      <c r="K53" s="29">
        <v>547.46</v>
      </c>
      <c r="L53" s="29">
        <v>750</v>
      </c>
      <c r="M53" s="32">
        <v>555.27</v>
      </c>
      <c r="N53" s="29">
        <v>100</v>
      </c>
      <c r="O53" s="31" t="s">
        <v>59</v>
      </c>
      <c r="P53" s="31" t="s">
        <v>59</v>
      </c>
      <c r="Q53" s="11"/>
      <c r="R53" s="11">
        <f>F53*Q53</f>
        <v>0</v>
      </c>
      <c r="S53" s="11">
        <f t="shared" si="0"/>
        <v>0</v>
      </c>
      <c r="T53" s="61"/>
      <c r="U53" s="64"/>
    </row>
    <row r="54" spans="1:21" ht="70.5" customHeight="1" x14ac:dyDescent="0.25">
      <c r="A54" s="59"/>
      <c r="B54" s="59"/>
      <c r="C54" s="3">
        <v>50</v>
      </c>
      <c r="D54" s="3" t="s">
        <v>15</v>
      </c>
      <c r="E54" s="3" t="s">
        <v>14</v>
      </c>
      <c r="F54" s="3"/>
      <c r="G54" s="3"/>
      <c r="H54" s="29">
        <v>1.0000000000000001E-5</v>
      </c>
      <c r="I54" s="33" t="s">
        <v>59</v>
      </c>
      <c r="J54" s="30">
        <v>0.1</v>
      </c>
      <c r="K54" s="29">
        <v>491.32</v>
      </c>
      <c r="L54" s="29" t="s">
        <v>59</v>
      </c>
      <c r="M54" s="32">
        <v>0.8</v>
      </c>
      <c r="N54" s="29">
        <v>5.0000000000000004E-6</v>
      </c>
      <c r="O54" s="31" t="s">
        <v>59</v>
      </c>
      <c r="P54" s="31" t="s">
        <v>59</v>
      </c>
      <c r="Q54" s="11"/>
      <c r="R54" s="11">
        <f>F54*Q54</f>
        <v>0</v>
      </c>
      <c r="S54" s="11">
        <f t="shared" si="0"/>
        <v>0</v>
      </c>
      <c r="T54" s="62"/>
      <c r="U54" s="65"/>
    </row>
    <row r="55" spans="1:21" ht="70.5" customHeight="1" x14ac:dyDescent="0.25">
      <c r="A55" s="76">
        <v>11</v>
      </c>
      <c r="B55" s="76" t="s">
        <v>73</v>
      </c>
      <c r="C55" s="1">
        <v>51</v>
      </c>
      <c r="D55" s="1" t="s">
        <v>8</v>
      </c>
      <c r="E55" s="1" t="s">
        <v>9</v>
      </c>
      <c r="F55" s="1"/>
      <c r="G55" s="1"/>
      <c r="H55" s="22">
        <v>1E-4</v>
      </c>
      <c r="I55" s="22" t="s">
        <v>52</v>
      </c>
      <c r="J55" s="23">
        <v>1</v>
      </c>
      <c r="K55" s="22" t="s">
        <v>52</v>
      </c>
      <c r="L55" s="22" t="s">
        <v>59</v>
      </c>
      <c r="M55" s="22">
        <v>1500</v>
      </c>
      <c r="N55" s="24">
        <v>5.0000000000000004E-6</v>
      </c>
      <c r="O55" s="17" t="s">
        <v>59</v>
      </c>
      <c r="P55" s="17" t="s">
        <v>59</v>
      </c>
      <c r="Q55" s="9"/>
      <c r="R55" s="12">
        <f>F55*Q55/12</f>
        <v>0</v>
      </c>
      <c r="S55" s="9">
        <f>R55*12</f>
        <v>0</v>
      </c>
      <c r="T55" s="79">
        <f>R55+R56+R57+R58+R59</f>
        <v>0</v>
      </c>
      <c r="U55" s="80">
        <f>S55+S56+S57+S58+S59</f>
        <v>0</v>
      </c>
    </row>
    <row r="56" spans="1:21" ht="70.5" customHeight="1" x14ac:dyDescent="0.25">
      <c r="A56" s="77"/>
      <c r="B56" s="77"/>
      <c r="C56" s="1">
        <v>52</v>
      </c>
      <c r="D56" s="1" t="s">
        <v>10</v>
      </c>
      <c r="E56" s="1" t="s">
        <v>11</v>
      </c>
      <c r="F56" s="1"/>
      <c r="G56" s="2"/>
      <c r="H56" s="22">
        <v>0.03</v>
      </c>
      <c r="I56" s="22">
        <v>0.09</v>
      </c>
      <c r="J56" s="23">
        <v>0.02</v>
      </c>
      <c r="K56" s="22">
        <v>0.04</v>
      </c>
      <c r="L56" s="24">
        <v>0.05</v>
      </c>
      <c r="M56" s="25">
        <v>0.03</v>
      </c>
      <c r="N56" s="24">
        <v>0.02</v>
      </c>
      <c r="O56" s="17" t="s">
        <v>59</v>
      </c>
      <c r="P56" s="17" t="s">
        <v>59</v>
      </c>
      <c r="Q56" s="9"/>
      <c r="R56" s="12">
        <f>F56*Q56</f>
        <v>0</v>
      </c>
      <c r="S56" s="9">
        <f t="shared" si="0"/>
        <v>0</v>
      </c>
      <c r="T56" s="77"/>
      <c r="U56" s="70"/>
    </row>
    <row r="57" spans="1:21" ht="70.5" customHeight="1" x14ac:dyDescent="0.25">
      <c r="A57" s="77"/>
      <c r="B57" s="77"/>
      <c r="C57" s="1">
        <v>53</v>
      </c>
      <c r="D57" s="1" t="s">
        <v>12</v>
      </c>
      <c r="E57" s="1" t="s">
        <v>11</v>
      </c>
      <c r="F57" s="1"/>
      <c r="G57" s="2"/>
      <c r="H57" s="22">
        <v>0.08</v>
      </c>
      <c r="I57" s="22">
        <v>0.28999999999999998</v>
      </c>
      <c r="J57" s="23">
        <v>0.05</v>
      </c>
      <c r="K57" s="22">
        <v>0.09</v>
      </c>
      <c r="L57" s="24">
        <v>0.2</v>
      </c>
      <c r="M57" s="22">
        <v>0.04</v>
      </c>
      <c r="N57" s="24">
        <v>0.05</v>
      </c>
      <c r="O57" s="17" t="s">
        <v>59</v>
      </c>
      <c r="P57" s="17" t="s">
        <v>59</v>
      </c>
      <c r="Q57" s="9"/>
      <c r="R57" s="12">
        <f>F57*Q57</f>
        <v>0</v>
      </c>
      <c r="S57" s="9">
        <f t="shared" si="0"/>
        <v>0</v>
      </c>
      <c r="T57" s="77"/>
      <c r="U57" s="70"/>
    </row>
    <row r="58" spans="1:21" ht="70.5" customHeight="1" x14ac:dyDescent="0.25">
      <c r="A58" s="77"/>
      <c r="B58" s="77"/>
      <c r="C58" s="1">
        <v>54</v>
      </c>
      <c r="D58" s="1" t="s">
        <v>13</v>
      </c>
      <c r="E58" s="1" t="s">
        <v>14</v>
      </c>
      <c r="F58" s="1"/>
      <c r="G58" s="1"/>
      <c r="H58" s="22">
        <v>1.0000000000000001E-5</v>
      </c>
      <c r="I58" s="26">
        <v>200</v>
      </c>
      <c r="J58" s="23">
        <v>150</v>
      </c>
      <c r="K58" s="22">
        <v>547.46</v>
      </c>
      <c r="L58" s="24">
        <v>750</v>
      </c>
      <c r="M58" s="25">
        <v>555.27</v>
      </c>
      <c r="N58" s="24">
        <v>100</v>
      </c>
      <c r="O58" s="17" t="s">
        <v>59</v>
      </c>
      <c r="P58" s="17" t="s">
        <v>59</v>
      </c>
      <c r="Q58" s="9"/>
      <c r="R58" s="12">
        <f>F58*Q58</f>
        <v>0</v>
      </c>
      <c r="S58" s="9">
        <f t="shared" si="0"/>
        <v>0</v>
      </c>
      <c r="T58" s="77"/>
      <c r="U58" s="70"/>
    </row>
    <row r="59" spans="1:21" ht="70.5" customHeight="1" x14ac:dyDescent="0.25">
      <c r="A59" s="78"/>
      <c r="B59" s="78"/>
      <c r="C59" s="1">
        <v>55</v>
      </c>
      <c r="D59" s="1" t="s">
        <v>15</v>
      </c>
      <c r="E59" s="1" t="s">
        <v>14</v>
      </c>
      <c r="F59" s="1"/>
      <c r="G59" s="1"/>
      <c r="H59" s="22">
        <v>1.0000000000000001E-5</v>
      </c>
      <c r="I59" s="27" t="s">
        <v>59</v>
      </c>
      <c r="J59" s="23">
        <v>0.1</v>
      </c>
      <c r="K59" s="22">
        <v>491.32</v>
      </c>
      <c r="L59" s="22" t="s">
        <v>59</v>
      </c>
      <c r="M59" s="25">
        <v>0.8</v>
      </c>
      <c r="N59" s="24">
        <v>5.0000000000000004E-6</v>
      </c>
      <c r="O59" s="17" t="s">
        <v>59</v>
      </c>
      <c r="P59" s="17" t="s">
        <v>59</v>
      </c>
      <c r="Q59" s="9"/>
      <c r="R59" s="12">
        <f>F59*Q59</f>
        <v>0</v>
      </c>
      <c r="S59" s="9">
        <f t="shared" si="0"/>
        <v>0</v>
      </c>
      <c r="T59" s="78"/>
      <c r="U59" s="71"/>
    </row>
    <row r="60" spans="1:21" ht="70.5" customHeight="1" x14ac:dyDescent="0.25">
      <c r="A60" s="88">
        <v>12</v>
      </c>
      <c r="B60" s="88" t="s">
        <v>60</v>
      </c>
      <c r="C60" s="38">
        <v>56</v>
      </c>
      <c r="D60" s="38" t="s">
        <v>8</v>
      </c>
      <c r="E60" s="38" t="s">
        <v>9</v>
      </c>
      <c r="F60" s="38"/>
      <c r="G60" s="38"/>
      <c r="H60" s="29">
        <v>1E-4</v>
      </c>
      <c r="I60" s="29" t="s">
        <v>52</v>
      </c>
      <c r="J60" s="30">
        <v>1</v>
      </c>
      <c r="K60" s="29" t="s">
        <v>52</v>
      </c>
      <c r="L60" s="29" t="s">
        <v>59</v>
      </c>
      <c r="M60" s="29">
        <v>1500</v>
      </c>
      <c r="N60" s="29">
        <v>5.0000000000000004E-6</v>
      </c>
      <c r="O60" s="31" t="s">
        <v>59</v>
      </c>
      <c r="P60" s="31" t="s">
        <v>59</v>
      </c>
      <c r="Q60" s="11"/>
      <c r="R60" s="11">
        <f>F60*Q60/12</f>
        <v>0</v>
      </c>
      <c r="S60" s="11">
        <f>R60*12</f>
        <v>0</v>
      </c>
      <c r="T60" s="60">
        <f>R60+R61+R62+R63+R64</f>
        <v>0</v>
      </c>
      <c r="U60" s="63">
        <f>S60+S61+S62+S63+S64</f>
        <v>0</v>
      </c>
    </row>
    <row r="61" spans="1:21" ht="70.5" customHeight="1" x14ac:dyDescent="0.25">
      <c r="A61" s="61"/>
      <c r="B61" s="61"/>
      <c r="C61" s="38">
        <v>57</v>
      </c>
      <c r="D61" s="38" t="s">
        <v>10</v>
      </c>
      <c r="E61" s="38" t="s">
        <v>11</v>
      </c>
      <c r="F61" s="38"/>
      <c r="G61" s="39"/>
      <c r="H61" s="29">
        <v>0.03</v>
      </c>
      <c r="I61" s="29">
        <v>0.09</v>
      </c>
      <c r="J61" s="30">
        <v>0.02</v>
      </c>
      <c r="K61" s="29">
        <v>0.04</v>
      </c>
      <c r="L61" s="29">
        <v>0.05</v>
      </c>
      <c r="M61" s="32">
        <v>0.03</v>
      </c>
      <c r="N61" s="29">
        <v>0.02</v>
      </c>
      <c r="O61" s="31" t="s">
        <v>59</v>
      </c>
      <c r="P61" s="31" t="s">
        <v>59</v>
      </c>
      <c r="Q61" s="11"/>
      <c r="R61" s="11">
        <f>F61*Q61</f>
        <v>0</v>
      </c>
      <c r="S61" s="11">
        <f t="shared" si="0"/>
        <v>0</v>
      </c>
      <c r="T61" s="61"/>
      <c r="U61" s="64"/>
    </row>
    <row r="62" spans="1:21" ht="70.5" customHeight="1" x14ac:dyDescent="0.25">
      <c r="A62" s="61"/>
      <c r="B62" s="61"/>
      <c r="C62" s="38">
        <v>58</v>
      </c>
      <c r="D62" s="38" t="s">
        <v>12</v>
      </c>
      <c r="E62" s="38" t="s">
        <v>11</v>
      </c>
      <c r="F62" s="38"/>
      <c r="G62" s="39"/>
      <c r="H62" s="29">
        <v>0.08</v>
      </c>
      <c r="I62" s="29">
        <v>0.28999999999999998</v>
      </c>
      <c r="J62" s="30">
        <v>0.05</v>
      </c>
      <c r="K62" s="29">
        <v>0.09</v>
      </c>
      <c r="L62" s="29">
        <v>0.2</v>
      </c>
      <c r="M62" s="29">
        <v>0.04</v>
      </c>
      <c r="N62" s="29">
        <v>0.05</v>
      </c>
      <c r="O62" s="31" t="s">
        <v>59</v>
      </c>
      <c r="P62" s="31" t="s">
        <v>59</v>
      </c>
      <c r="Q62" s="11"/>
      <c r="R62" s="11">
        <f>F62*Q62</f>
        <v>0</v>
      </c>
      <c r="S62" s="11">
        <f t="shared" si="0"/>
        <v>0</v>
      </c>
      <c r="T62" s="61"/>
      <c r="U62" s="64"/>
    </row>
    <row r="63" spans="1:21" ht="70.5" customHeight="1" x14ac:dyDescent="0.25">
      <c r="A63" s="61"/>
      <c r="B63" s="61"/>
      <c r="C63" s="38">
        <v>59</v>
      </c>
      <c r="D63" s="38" t="s">
        <v>13</v>
      </c>
      <c r="E63" s="38" t="s">
        <v>14</v>
      </c>
      <c r="F63" s="38"/>
      <c r="G63" s="38"/>
      <c r="H63" s="29">
        <v>1.0000000000000001E-5</v>
      </c>
      <c r="I63" s="29">
        <v>200</v>
      </c>
      <c r="J63" s="30">
        <v>150</v>
      </c>
      <c r="K63" s="29">
        <v>547.46</v>
      </c>
      <c r="L63" s="29">
        <v>750</v>
      </c>
      <c r="M63" s="32">
        <v>555.27</v>
      </c>
      <c r="N63" s="29">
        <v>100</v>
      </c>
      <c r="O63" s="31" t="s">
        <v>59</v>
      </c>
      <c r="P63" s="31" t="s">
        <v>59</v>
      </c>
      <c r="Q63" s="11"/>
      <c r="R63" s="11">
        <f>F63*Q63</f>
        <v>0</v>
      </c>
      <c r="S63" s="11">
        <f t="shared" si="0"/>
        <v>0</v>
      </c>
      <c r="T63" s="61"/>
      <c r="U63" s="64"/>
    </row>
    <row r="64" spans="1:21" ht="70.5" customHeight="1" x14ac:dyDescent="0.25">
      <c r="A64" s="62"/>
      <c r="B64" s="62"/>
      <c r="C64" s="38">
        <v>60</v>
      </c>
      <c r="D64" s="38" t="s">
        <v>15</v>
      </c>
      <c r="E64" s="38" t="s">
        <v>14</v>
      </c>
      <c r="F64" s="38"/>
      <c r="G64" s="38"/>
      <c r="H64" s="29">
        <v>1.0000000000000001E-5</v>
      </c>
      <c r="I64" s="33" t="s">
        <v>59</v>
      </c>
      <c r="J64" s="30">
        <v>0.1</v>
      </c>
      <c r="K64" s="29">
        <v>491.32</v>
      </c>
      <c r="L64" s="29" t="s">
        <v>59</v>
      </c>
      <c r="M64" s="32">
        <v>0.8</v>
      </c>
      <c r="N64" s="29">
        <v>5.0000000000000004E-6</v>
      </c>
      <c r="O64" s="31" t="s">
        <v>59</v>
      </c>
      <c r="P64" s="31" t="s">
        <v>59</v>
      </c>
      <c r="Q64" s="11"/>
      <c r="R64" s="11">
        <f>F64*Q64</f>
        <v>0</v>
      </c>
      <c r="S64" s="11">
        <f t="shared" si="0"/>
        <v>0</v>
      </c>
      <c r="T64" s="62"/>
      <c r="U64" s="65"/>
    </row>
    <row r="65" spans="1:21" ht="96.75" customHeight="1" x14ac:dyDescent="0.25">
      <c r="A65" s="81">
        <v>13</v>
      </c>
      <c r="B65" s="81" t="s">
        <v>61</v>
      </c>
      <c r="C65" s="40">
        <v>61</v>
      </c>
      <c r="D65" s="40" t="s">
        <v>18</v>
      </c>
      <c r="E65" s="40" t="s">
        <v>11</v>
      </c>
      <c r="F65" s="41"/>
      <c r="G65" s="41"/>
      <c r="H65" s="22">
        <v>0.61</v>
      </c>
      <c r="I65" s="22">
        <v>0.22</v>
      </c>
      <c r="J65" s="22">
        <v>0.03</v>
      </c>
      <c r="K65" s="22">
        <v>0.05</v>
      </c>
      <c r="L65" s="37">
        <v>0.3</v>
      </c>
      <c r="M65" s="22">
        <v>0.04</v>
      </c>
      <c r="N65" s="17">
        <v>0.03</v>
      </c>
      <c r="O65" s="17">
        <v>0.03</v>
      </c>
      <c r="P65" s="17">
        <v>0.06</v>
      </c>
      <c r="Q65" s="42"/>
      <c r="R65" s="12">
        <f>F65*Q65</f>
        <v>0</v>
      </c>
      <c r="S65" s="12">
        <f t="shared" si="0"/>
        <v>0</v>
      </c>
      <c r="T65" s="84">
        <f>R65+R66+R67</f>
        <v>0</v>
      </c>
      <c r="U65" s="85">
        <f>S65+S66+S67</f>
        <v>0</v>
      </c>
    </row>
    <row r="66" spans="1:21" ht="70.5" customHeight="1" x14ac:dyDescent="0.25">
      <c r="A66" s="82"/>
      <c r="B66" s="82"/>
      <c r="C66" s="40">
        <v>62</v>
      </c>
      <c r="D66" s="40" t="s">
        <v>19</v>
      </c>
      <c r="E66" s="40" t="s">
        <v>11</v>
      </c>
      <c r="F66" s="41"/>
      <c r="G66" s="41"/>
      <c r="H66" s="22">
        <v>1.64</v>
      </c>
      <c r="I66" s="43">
        <v>0.23</v>
      </c>
      <c r="J66" s="37">
        <v>0.05</v>
      </c>
      <c r="K66" s="17" t="s">
        <v>59</v>
      </c>
      <c r="L66" s="37">
        <v>0.2</v>
      </c>
      <c r="M66" s="37">
        <v>0.04</v>
      </c>
      <c r="N66" s="37">
        <v>0.05</v>
      </c>
      <c r="O66" s="17">
        <v>0.05</v>
      </c>
      <c r="P66" s="17">
        <v>0.09</v>
      </c>
      <c r="Q66" s="12"/>
      <c r="R66" s="12">
        <f>F66*Q66</f>
        <v>0</v>
      </c>
      <c r="S66" s="12">
        <f t="shared" si="0"/>
        <v>0</v>
      </c>
      <c r="T66" s="82"/>
      <c r="U66" s="86"/>
    </row>
    <row r="67" spans="1:21" ht="114.75" customHeight="1" thickBot="1" x14ac:dyDescent="0.3">
      <c r="A67" s="83"/>
      <c r="B67" s="83"/>
      <c r="C67" s="40">
        <v>63</v>
      </c>
      <c r="D67" s="40" t="s">
        <v>20</v>
      </c>
      <c r="E67" s="40" t="s">
        <v>11</v>
      </c>
      <c r="F67" s="41"/>
      <c r="G67" s="41"/>
      <c r="H67" s="36" t="s">
        <v>58</v>
      </c>
      <c r="I67" s="23" t="s">
        <v>52</v>
      </c>
      <c r="J67" s="22" t="s">
        <v>52</v>
      </c>
      <c r="K67" s="22" t="s">
        <v>52</v>
      </c>
      <c r="L67" s="22" t="s">
        <v>52</v>
      </c>
      <c r="M67" s="22" t="s">
        <v>52</v>
      </c>
      <c r="N67" s="17">
        <v>0.72</v>
      </c>
      <c r="O67" s="17">
        <v>0.69</v>
      </c>
      <c r="P67" s="17">
        <v>1.5</v>
      </c>
      <c r="Q67" s="12"/>
      <c r="R67" s="12">
        <f>F67*Q67</f>
        <v>0</v>
      </c>
      <c r="S67" s="12">
        <f t="shared" si="0"/>
        <v>0</v>
      </c>
      <c r="T67" s="83"/>
      <c r="U67" s="87"/>
    </row>
    <row r="68" spans="1:21" ht="21.75" thickBot="1" x14ac:dyDescent="0.4">
      <c r="A68" s="89" t="s">
        <v>41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1"/>
      <c r="T68" s="15">
        <f>SUM(T5:T67)</f>
        <v>0</v>
      </c>
      <c r="U68" s="14"/>
    </row>
    <row r="69" spans="1:21" ht="24" thickBot="1" x14ac:dyDescent="0.4">
      <c r="A69" s="92" t="s">
        <v>42</v>
      </c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4"/>
      <c r="U69" s="16">
        <f>SUM(U5:U68)</f>
        <v>0</v>
      </c>
    </row>
    <row r="70" spans="1:21" x14ac:dyDescent="0.25">
      <c r="H70"/>
      <c r="I70"/>
      <c r="J70"/>
      <c r="K70"/>
      <c r="L70"/>
      <c r="M70"/>
      <c r="N70"/>
      <c r="O70"/>
      <c r="P70"/>
    </row>
    <row r="71" spans="1:21" x14ac:dyDescent="0.25">
      <c r="L71" s="20"/>
      <c r="M71" s="19"/>
      <c r="O71" s="19"/>
      <c r="P71" s="19"/>
    </row>
    <row r="72" spans="1:21" x14ac:dyDescent="0.25">
      <c r="L72" s="20"/>
      <c r="M72" s="19"/>
      <c r="O72" s="19"/>
      <c r="P72" s="19"/>
    </row>
    <row r="73" spans="1:21" x14ac:dyDescent="0.25">
      <c r="L73" s="20"/>
      <c r="M73" s="19"/>
      <c r="O73" s="19"/>
      <c r="P73" s="19"/>
    </row>
    <row r="74" spans="1:21" x14ac:dyDescent="0.25">
      <c r="L74" s="20"/>
      <c r="M74" s="19"/>
      <c r="O74" s="19"/>
      <c r="P74" s="19"/>
    </row>
    <row r="75" spans="1:21" x14ac:dyDescent="0.25">
      <c r="L75" s="20"/>
      <c r="M75" s="19"/>
      <c r="O75" s="19"/>
      <c r="P75" s="19"/>
    </row>
    <row r="76" spans="1:21" x14ac:dyDescent="0.25">
      <c r="L76" s="20"/>
      <c r="M76" s="19"/>
      <c r="O76" s="19"/>
      <c r="P76" s="19"/>
    </row>
    <row r="77" spans="1:21" x14ac:dyDescent="0.25">
      <c r="L77" s="20"/>
      <c r="M77" s="19"/>
      <c r="O77" s="19"/>
      <c r="P77" s="19"/>
    </row>
    <row r="78" spans="1:21" x14ac:dyDescent="0.25">
      <c r="L78" s="20"/>
      <c r="M78" s="19"/>
      <c r="O78" s="19"/>
      <c r="P78" s="19"/>
    </row>
    <row r="79" spans="1:21" x14ac:dyDescent="0.25">
      <c r="L79" s="20"/>
      <c r="M79" s="19"/>
      <c r="O79" s="19"/>
      <c r="P79" s="19"/>
    </row>
    <row r="80" spans="1:21" x14ac:dyDescent="0.25">
      <c r="L80" s="20"/>
      <c r="M80" s="19"/>
      <c r="O80" s="19"/>
      <c r="P80" s="19"/>
    </row>
    <row r="81" spans="12:16" x14ac:dyDescent="0.25">
      <c r="L81" s="20"/>
      <c r="M81" s="19"/>
      <c r="O81" s="19"/>
      <c r="P81" s="19"/>
    </row>
    <row r="82" spans="12:16" x14ac:dyDescent="0.25">
      <c r="L82" s="20"/>
      <c r="M82" s="19"/>
      <c r="O82" s="19"/>
      <c r="P82" s="19"/>
    </row>
    <row r="83" spans="12:16" x14ac:dyDescent="0.25">
      <c r="L83" s="20"/>
      <c r="M83" s="19"/>
      <c r="O83" s="19"/>
      <c r="P83" s="19"/>
    </row>
    <row r="84" spans="12:16" x14ac:dyDescent="0.25">
      <c r="L84" s="20"/>
      <c r="M84" s="19"/>
      <c r="O84" s="19"/>
      <c r="P84" s="19"/>
    </row>
    <row r="85" spans="12:16" x14ac:dyDescent="0.25">
      <c r="L85" s="20"/>
      <c r="M85" s="19"/>
      <c r="O85" s="19"/>
      <c r="P85" s="19"/>
    </row>
    <row r="86" spans="12:16" x14ac:dyDescent="0.25">
      <c r="L86" s="20"/>
      <c r="M86" s="19"/>
      <c r="O86" s="19"/>
      <c r="P86" s="19"/>
    </row>
    <row r="87" spans="12:16" x14ac:dyDescent="0.25">
      <c r="L87" s="20"/>
      <c r="M87" s="19"/>
      <c r="O87" s="19"/>
      <c r="P87" s="19"/>
    </row>
    <row r="88" spans="12:16" x14ac:dyDescent="0.25">
      <c r="L88" s="20"/>
      <c r="M88" s="19"/>
      <c r="O88" s="19"/>
      <c r="P88" s="19"/>
    </row>
    <row r="89" spans="12:16" x14ac:dyDescent="0.25">
      <c r="L89" s="20"/>
      <c r="M89" s="19"/>
      <c r="O89" s="19"/>
      <c r="P89" s="19"/>
    </row>
    <row r="90" spans="12:16" x14ac:dyDescent="0.25">
      <c r="L90" s="20"/>
      <c r="M90" s="19"/>
      <c r="O90" s="19"/>
      <c r="P90" s="19"/>
    </row>
    <row r="91" spans="12:16" x14ac:dyDescent="0.25">
      <c r="L91" s="20"/>
      <c r="M91" s="19"/>
      <c r="O91" s="19"/>
      <c r="P91" s="19"/>
    </row>
    <row r="92" spans="12:16" x14ac:dyDescent="0.25">
      <c r="L92" s="20"/>
      <c r="M92" s="19"/>
      <c r="O92" s="19"/>
      <c r="P92" s="19"/>
    </row>
    <row r="93" spans="12:16" x14ac:dyDescent="0.25">
      <c r="L93" s="20"/>
      <c r="M93" s="19"/>
      <c r="O93" s="19"/>
      <c r="P93" s="19"/>
    </row>
    <row r="94" spans="12:16" x14ac:dyDescent="0.25">
      <c r="L94" s="20"/>
      <c r="M94" s="19"/>
      <c r="O94" s="19"/>
      <c r="P94" s="19"/>
    </row>
    <row r="95" spans="12:16" x14ac:dyDescent="0.25">
      <c r="L95" s="20"/>
      <c r="M95" s="19"/>
      <c r="O95" s="19"/>
      <c r="P95" s="19"/>
    </row>
    <row r="96" spans="12:16" x14ac:dyDescent="0.25">
      <c r="L96" s="20"/>
      <c r="M96" s="19"/>
      <c r="O96" s="19"/>
      <c r="P96" s="19"/>
    </row>
    <row r="97" spans="12:16" x14ac:dyDescent="0.25">
      <c r="L97" s="20"/>
      <c r="M97" s="19"/>
      <c r="O97" s="19"/>
      <c r="P97" s="19"/>
    </row>
    <row r="98" spans="12:16" x14ac:dyDescent="0.25">
      <c r="L98" s="20"/>
      <c r="M98" s="19"/>
      <c r="O98" s="19"/>
      <c r="P98" s="19"/>
    </row>
    <row r="99" spans="12:16" x14ac:dyDescent="0.25">
      <c r="L99" s="20"/>
      <c r="M99" s="19"/>
      <c r="O99" s="19"/>
      <c r="P99" s="19"/>
    </row>
    <row r="100" spans="12:16" x14ac:dyDescent="0.25">
      <c r="L100" s="20"/>
      <c r="M100" s="19"/>
      <c r="O100" s="19"/>
      <c r="P100" s="19"/>
    </row>
    <row r="101" spans="12:16" x14ac:dyDescent="0.25">
      <c r="L101" s="20"/>
      <c r="M101" s="19"/>
      <c r="O101" s="19"/>
      <c r="P101" s="19"/>
    </row>
    <row r="102" spans="12:16" x14ac:dyDescent="0.25">
      <c r="L102" s="20"/>
      <c r="M102" s="19"/>
      <c r="O102" s="19"/>
      <c r="P102" s="19"/>
    </row>
    <row r="103" spans="12:16" x14ac:dyDescent="0.25">
      <c r="L103" s="20"/>
      <c r="M103" s="19"/>
      <c r="O103" s="19"/>
      <c r="P103" s="19"/>
    </row>
    <row r="104" spans="12:16" x14ac:dyDescent="0.25">
      <c r="L104" s="20"/>
      <c r="M104" s="19"/>
      <c r="O104" s="19"/>
      <c r="P104" s="19"/>
    </row>
    <row r="105" spans="12:16" x14ac:dyDescent="0.25">
      <c r="L105" s="20"/>
      <c r="M105" s="19"/>
      <c r="O105" s="19"/>
      <c r="P105" s="19"/>
    </row>
    <row r="106" spans="12:16" x14ac:dyDescent="0.25">
      <c r="L106" s="20"/>
      <c r="M106" s="19"/>
      <c r="O106" s="19"/>
      <c r="P106" s="19"/>
    </row>
    <row r="107" spans="12:16" x14ac:dyDescent="0.25">
      <c r="L107" s="20"/>
      <c r="M107" s="19"/>
      <c r="O107" s="19"/>
      <c r="P107" s="19"/>
    </row>
    <row r="108" spans="12:16" x14ac:dyDescent="0.25">
      <c r="L108" s="20"/>
      <c r="M108" s="19"/>
      <c r="O108" s="19"/>
      <c r="P108" s="19"/>
    </row>
    <row r="109" spans="12:16" x14ac:dyDescent="0.25">
      <c r="L109" s="20"/>
      <c r="M109" s="19"/>
      <c r="O109" s="19"/>
      <c r="P109" s="19"/>
    </row>
    <row r="110" spans="12:16" x14ac:dyDescent="0.25">
      <c r="L110" s="20"/>
      <c r="M110" s="19"/>
      <c r="O110" s="19"/>
      <c r="P110" s="19"/>
    </row>
    <row r="111" spans="12:16" x14ac:dyDescent="0.25">
      <c r="L111" s="20"/>
      <c r="M111" s="19"/>
      <c r="O111" s="19"/>
      <c r="P111" s="19"/>
    </row>
    <row r="112" spans="12:16" x14ac:dyDescent="0.25">
      <c r="L112" s="20"/>
      <c r="M112" s="19"/>
      <c r="O112" s="19"/>
      <c r="P112" s="19"/>
    </row>
    <row r="113" spans="12:16" x14ac:dyDescent="0.25">
      <c r="L113" s="20"/>
      <c r="M113" s="19"/>
      <c r="O113" s="19"/>
      <c r="P113" s="19"/>
    </row>
    <row r="114" spans="12:16" x14ac:dyDescent="0.25">
      <c r="L114" s="20"/>
      <c r="M114" s="19"/>
      <c r="O114" s="19"/>
      <c r="P114" s="19"/>
    </row>
    <row r="115" spans="12:16" x14ac:dyDescent="0.25">
      <c r="L115" s="20"/>
      <c r="M115" s="19"/>
      <c r="O115" s="19"/>
      <c r="P115" s="19"/>
    </row>
    <row r="116" spans="12:16" x14ac:dyDescent="0.25">
      <c r="L116" s="20"/>
      <c r="M116" s="19"/>
      <c r="O116" s="19"/>
      <c r="P116" s="19"/>
    </row>
    <row r="117" spans="12:16" x14ac:dyDescent="0.25">
      <c r="L117" s="20"/>
      <c r="M117" s="19"/>
      <c r="O117" s="19"/>
      <c r="P117" s="19"/>
    </row>
    <row r="118" spans="12:16" x14ac:dyDescent="0.25">
      <c r="L118" s="20"/>
      <c r="M118" s="19"/>
      <c r="O118" s="19"/>
      <c r="P118" s="19"/>
    </row>
    <row r="119" spans="12:16" x14ac:dyDescent="0.25">
      <c r="L119" s="20"/>
      <c r="M119" s="19"/>
      <c r="O119" s="19"/>
      <c r="P119" s="19"/>
    </row>
    <row r="120" spans="12:16" x14ac:dyDescent="0.25">
      <c r="L120" s="20"/>
      <c r="M120" s="19"/>
      <c r="O120" s="19"/>
      <c r="P120" s="19"/>
    </row>
    <row r="121" spans="12:16" x14ac:dyDescent="0.25">
      <c r="L121" s="20"/>
      <c r="M121" s="19"/>
      <c r="O121" s="19"/>
      <c r="P121" s="19"/>
    </row>
    <row r="122" spans="12:16" x14ac:dyDescent="0.25">
      <c r="L122" s="20"/>
      <c r="M122" s="19"/>
      <c r="O122" s="19"/>
      <c r="P122" s="19"/>
    </row>
    <row r="123" spans="12:16" x14ac:dyDescent="0.25">
      <c r="L123" s="20"/>
      <c r="M123" s="19"/>
      <c r="O123" s="19"/>
      <c r="P123" s="19"/>
    </row>
    <row r="124" spans="12:16" x14ac:dyDescent="0.25">
      <c r="L124" s="20"/>
      <c r="M124" s="19"/>
      <c r="O124" s="19"/>
      <c r="P124" s="19"/>
    </row>
    <row r="125" spans="12:16" x14ac:dyDescent="0.25">
      <c r="L125" s="20"/>
      <c r="M125" s="19"/>
      <c r="O125" s="19"/>
      <c r="P125" s="19"/>
    </row>
    <row r="126" spans="12:16" x14ac:dyDescent="0.25">
      <c r="L126" s="20"/>
      <c r="M126" s="19"/>
      <c r="O126" s="19"/>
      <c r="P126" s="19"/>
    </row>
    <row r="127" spans="12:16" x14ac:dyDescent="0.25">
      <c r="L127" s="20"/>
      <c r="M127" s="19"/>
      <c r="O127" s="19"/>
      <c r="P127" s="19"/>
    </row>
    <row r="128" spans="12:16" x14ac:dyDescent="0.25">
      <c r="L128" s="20"/>
      <c r="M128" s="19"/>
      <c r="O128" s="19"/>
      <c r="P128" s="19"/>
    </row>
    <row r="129" spans="12:16" x14ac:dyDescent="0.25">
      <c r="L129" s="20"/>
      <c r="M129" s="19"/>
      <c r="O129" s="19"/>
      <c r="P129" s="19"/>
    </row>
    <row r="130" spans="12:16" x14ac:dyDescent="0.25">
      <c r="L130" s="20"/>
      <c r="M130" s="19"/>
      <c r="O130" s="19"/>
      <c r="P130" s="19"/>
    </row>
    <row r="131" spans="12:16" x14ac:dyDescent="0.25">
      <c r="L131" s="20"/>
      <c r="M131" s="19"/>
      <c r="O131" s="19"/>
      <c r="P131" s="19"/>
    </row>
    <row r="132" spans="12:16" x14ac:dyDescent="0.25">
      <c r="L132" s="20"/>
      <c r="M132" s="19"/>
      <c r="O132" s="19"/>
      <c r="P132" s="19"/>
    </row>
    <row r="133" spans="12:16" x14ac:dyDescent="0.25">
      <c r="L133" s="20"/>
      <c r="M133" s="19"/>
      <c r="O133" s="19"/>
      <c r="P133" s="19"/>
    </row>
    <row r="134" spans="12:16" x14ac:dyDescent="0.25">
      <c r="L134" s="20"/>
      <c r="M134" s="19"/>
      <c r="O134" s="19"/>
      <c r="P134" s="19"/>
    </row>
    <row r="135" spans="12:16" x14ac:dyDescent="0.25">
      <c r="L135" s="20"/>
      <c r="M135" s="19"/>
      <c r="O135" s="19"/>
      <c r="P135" s="19"/>
    </row>
    <row r="136" spans="12:16" x14ac:dyDescent="0.25">
      <c r="L136" s="20"/>
      <c r="M136" s="19"/>
      <c r="O136" s="19"/>
      <c r="P136" s="19"/>
    </row>
    <row r="137" spans="12:16" x14ac:dyDescent="0.25">
      <c r="L137" s="20"/>
      <c r="M137" s="19"/>
      <c r="O137" s="19"/>
      <c r="P137" s="19"/>
    </row>
  </sheetData>
  <mergeCells count="76">
    <mergeCell ref="A1:U1"/>
    <mergeCell ref="A68:S68"/>
    <mergeCell ref="A69:T69"/>
    <mergeCell ref="N2:N4"/>
    <mergeCell ref="O2:O4"/>
    <mergeCell ref="H2:H4"/>
    <mergeCell ref="A55:A59"/>
    <mergeCell ref="B55:B59"/>
    <mergeCell ref="T55:T59"/>
    <mergeCell ref="A45:A49"/>
    <mergeCell ref="B45:B49"/>
    <mergeCell ref="T45:T49"/>
    <mergeCell ref="A35:A39"/>
    <mergeCell ref="B35:B39"/>
    <mergeCell ref="T35:T39"/>
    <mergeCell ref="A25:A29"/>
    <mergeCell ref="B25:B29"/>
    <mergeCell ref="U55:U59"/>
    <mergeCell ref="A65:A67"/>
    <mergeCell ref="B65:B67"/>
    <mergeCell ref="T65:T67"/>
    <mergeCell ref="U65:U67"/>
    <mergeCell ref="A60:A64"/>
    <mergeCell ref="B60:B64"/>
    <mergeCell ref="T60:T64"/>
    <mergeCell ref="U60:U64"/>
    <mergeCell ref="U45:U49"/>
    <mergeCell ref="A50:A54"/>
    <mergeCell ref="B50:B54"/>
    <mergeCell ref="T50:T54"/>
    <mergeCell ref="U50:U54"/>
    <mergeCell ref="U35:U39"/>
    <mergeCell ref="A40:A44"/>
    <mergeCell ref="B40:B44"/>
    <mergeCell ref="T40:T44"/>
    <mergeCell ref="U40:U44"/>
    <mergeCell ref="T25:T29"/>
    <mergeCell ref="U25:U29"/>
    <mergeCell ref="A30:A34"/>
    <mergeCell ref="B30:B34"/>
    <mergeCell ref="T30:T34"/>
    <mergeCell ref="U30:U34"/>
    <mergeCell ref="A15:A19"/>
    <mergeCell ref="B15:B19"/>
    <mergeCell ref="T15:T19"/>
    <mergeCell ref="U15:U19"/>
    <mergeCell ref="A20:A24"/>
    <mergeCell ref="B20:B24"/>
    <mergeCell ref="T20:T24"/>
    <mergeCell ref="U20:U24"/>
    <mergeCell ref="U2:U4"/>
    <mergeCell ref="A5:A9"/>
    <mergeCell ref="B5:B9"/>
    <mergeCell ref="T5:T9"/>
    <mergeCell ref="U5:U9"/>
    <mergeCell ref="A2:A4"/>
    <mergeCell ref="B2:B4"/>
    <mergeCell ref="C2:C4"/>
    <mergeCell ref="D2:D4"/>
    <mergeCell ref="E2:E4"/>
    <mergeCell ref="A10:A14"/>
    <mergeCell ref="B10:B14"/>
    <mergeCell ref="T10:T14"/>
    <mergeCell ref="U10:U14"/>
    <mergeCell ref="M2:M4"/>
    <mergeCell ref="P2:P4"/>
    <mergeCell ref="Q2:Q4"/>
    <mergeCell ref="R2:R4"/>
    <mergeCell ref="S2:S4"/>
    <mergeCell ref="T2:T4"/>
    <mergeCell ref="F2:F4"/>
    <mergeCell ref="G2:G4"/>
    <mergeCell ref="I2:I4"/>
    <mergeCell ref="J2:J4"/>
    <mergeCell ref="K2:K4"/>
    <mergeCell ref="L2:L4"/>
  </mergeCells>
  <pageMargins left="0.511811024" right="0.511811024" top="0.78740157499999996" bottom="0.78740157499999996" header="0.31496062000000002" footer="0.31496062000000002"/>
  <pageSetup paperSize="9" scale="4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42"/>
  <sheetViews>
    <sheetView tabSelected="1" zoomScale="90" zoomScaleNormal="90" workbookViewId="0">
      <selection activeCell="Q4" sqref="Q4:Q7"/>
    </sheetView>
  </sheetViews>
  <sheetFormatPr defaultRowHeight="15" x14ac:dyDescent="0.25"/>
  <cols>
    <col min="2" max="2" width="10.28515625" customWidth="1"/>
    <col min="4" max="4" width="37.42578125" customWidth="1"/>
    <col min="5" max="5" width="13.28515625" customWidth="1"/>
    <col min="6" max="7" width="22.7109375" customWidth="1"/>
    <col min="8" max="8" width="15.85546875" style="21" hidden="1" customWidth="1"/>
    <col min="9" max="9" width="13" style="21" hidden="1" customWidth="1"/>
    <col min="10" max="10" width="13.28515625" style="21" hidden="1" customWidth="1"/>
    <col min="11" max="11" width="13.42578125" style="21" hidden="1" customWidth="1"/>
    <col min="12" max="12" width="13.28515625" style="21" hidden="1" customWidth="1"/>
    <col min="13" max="13" width="13.42578125" style="21" hidden="1" customWidth="1"/>
    <col min="14" max="16" width="15.7109375" customWidth="1"/>
    <col min="17" max="17" width="20.28515625" customWidth="1"/>
    <col min="18" max="18" width="28.28515625" customWidth="1"/>
  </cols>
  <sheetData>
    <row r="1" spans="1:18" ht="45" customHeight="1" x14ac:dyDescent="0.25">
      <c r="A1" s="69" t="s">
        <v>0</v>
      </c>
      <c r="B1" s="69" t="s">
        <v>1</v>
      </c>
      <c r="C1" s="69" t="s">
        <v>2</v>
      </c>
      <c r="D1" s="69" t="s">
        <v>3</v>
      </c>
      <c r="E1" s="69" t="s">
        <v>43</v>
      </c>
      <c r="F1" s="69" t="s">
        <v>44</v>
      </c>
      <c r="G1" s="69" t="s">
        <v>45</v>
      </c>
      <c r="H1" s="68" t="s">
        <v>46</v>
      </c>
      <c r="I1" s="68" t="s">
        <v>47</v>
      </c>
      <c r="J1" s="68" t="s">
        <v>48</v>
      </c>
      <c r="K1" s="68" t="s">
        <v>49</v>
      </c>
      <c r="L1" s="68" t="s">
        <v>50</v>
      </c>
      <c r="M1" s="68" t="s">
        <v>51</v>
      </c>
      <c r="N1" s="69" t="s">
        <v>83</v>
      </c>
      <c r="O1" s="69" t="s">
        <v>4</v>
      </c>
      <c r="P1" s="69" t="s">
        <v>5</v>
      </c>
      <c r="Q1" s="72" t="s">
        <v>6</v>
      </c>
      <c r="R1" s="72" t="s">
        <v>7</v>
      </c>
    </row>
    <row r="2" spans="1:18" x14ac:dyDescent="0.25">
      <c r="A2" s="70"/>
      <c r="B2" s="70"/>
      <c r="C2" s="70"/>
      <c r="D2" s="70"/>
      <c r="E2" s="70"/>
      <c r="F2" s="70"/>
      <c r="G2" s="70"/>
      <c r="H2" s="68"/>
      <c r="I2" s="68"/>
      <c r="J2" s="68"/>
      <c r="K2" s="68"/>
      <c r="L2" s="68"/>
      <c r="M2" s="68"/>
      <c r="N2" s="70"/>
      <c r="O2" s="70"/>
      <c r="P2" s="70"/>
      <c r="Q2" s="73"/>
      <c r="R2" s="73"/>
    </row>
    <row r="3" spans="1:18" x14ac:dyDescent="0.25">
      <c r="A3" s="71"/>
      <c r="B3" s="71"/>
      <c r="C3" s="71"/>
      <c r="D3" s="71"/>
      <c r="E3" s="71"/>
      <c r="F3" s="71"/>
      <c r="G3" s="71"/>
      <c r="H3" s="68"/>
      <c r="I3" s="68"/>
      <c r="J3" s="68"/>
      <c r="K3" s="68"/>
      <c r="L3" s="68"/>
      <c r="M3" s="68"/>
      <c r="N3" s="71"/>
      <c r="O3" s="71"/>
      <c r="P3" s="71"/>
      <c r="Q3" s="74"/>
      <c r="R3" s="74"/>
    </row>
    <row r="4" spans="1:18" ht="70.5" customHeight="1" x14ac:dyDescent="0.25">
      <c r="A4" s="95">
        <v>14</v>
      </c>
      <c r="B4" s="95" t="s">
        <v>77</v>
      </c>
      <c r="C4" s="6">
        <v>64</v>
      </c>
      <c r="D4" s="6" t="s">
        <v>21</v>
      </c>
      <c r="E4" s="6" t="s">
        <v>9</v>
      </c>
      <c r="F4" s="6"/>
      <c r="G4" s="6"/>
      <c r="H4" s="17"/>
      <c r="I4" s="17"/>
      <c r="J4" s="17"/>
      <c r="K4" s="17"/>
      <c r="L4" s="17"/>
      <c r="M4" s="17"/>
      <c r="N4" s="7"/>
      <c r="O4" s="7">
        <f>N4*F4/12</f>
        <v>0</v>
      </c>
      <c r="P4" s="7">
        <f>O4*12</f>
        <v>0</v>
      </c>
      <c r="Q4" s="98">
        <f>O4+O5+O6+O7</f>
        <v>0</v>
      </c>
      <c r="R4" s="99">
        <f>P4+P5+P6+P7</f>
        <v>0</v>
      </c>
    </row>
    <row r="5" spans="1:18" ht="70.5" customHeight="1" x14ac:dyDescent="0.25">
      <c r="A5" s="96"/>
      <c r="B5" s="96"/>
      <c r="C5" s="6">
        <v>65</v>
      </c>
      <c r="D5" s="1" t="s">
        <v>22</v>
      </c>
      <c r="E5" s="1" t="s">
        <v>11</v>
      </c>
      <c r="F5" s="2"/>
      <c r="G5" s="2"/>
      <c r="H5" s="17"/>
      <c r="I5" s="17"/>
      <c r="J5" s="17"/>
      <c r="K5" s="17"/>
      <c r="L5" s="17"/>
      <c r="M5" s="18"/>
      <c r="N5" s="9"/>
      <c r="O5" s="7">
        <f t="shared" ref="O5:O63" si="0">N5*F5</f>
        <v>0</v>
      </c>
      <c r="P5" s="8">
        <f>O5*12</f>
        <v>0</v>
      </c>
      <c r="Q5" s="96"/>
      <c r="R5" s="100"/>
    </row>
    <row r="6" spans="1:18" ht="70.5" customHeight="1" x14ac:dyDescent="0.25">
      <c r="A6" s="96"/>
      <c r="B6" s="96"/>
      <c r="C6" s="6">
        <v>66</v>
      </c>
      <c r="D6" s="1" t="s">
        <v>23</v>
      </c>
      <c r="E6" s="1" t="s">
        <v>11</v>
      </c>
      <c r="F6" s="2"/>
      <c r="G6" s="2"/>
      <c r="H6" s="17"/>
      <c r="I6" s="17"/>
      <c r="J6" s="17"/>
      <c r="K6" s="17"/>
      <c r="L6" s="17"/>
      <c r="M6" s="18"/>
      <c r="N6" s="8"/>
      <c r="O6" s="7">
        <f t="shared" si="0"/>
        <v>0</v>
      </c>
      <c r="P6" s="8">
        <f t="shared" ref="P6:P63" si="1">O6*12</f>
        <v>0</v>
      </c>
      <c r="Q6" s="96"/>
      <c r="R6" s="100"/>
    </row>
    <row r="7" spans="1:18" ht="70.5" customHeight="1" x14ac:dyDescent="0.25">
      <c r="A7" s="97"/>
      <c r="B7" s="97"/>
      <c r="C7" s="6">
        <v>67</v>
      </c>
      <c r="D7" s="1" t="s">
        <v>24</v>
      </c>
      <c r="E7" s="1" t="s">
        <v>14</v>
      </c>
      <c r="F7" s="1"/>
      <c r="G7" s="2"/>
      <c r="H7" s="17"/>
      <c r="I7" s="17"/>
      <c r="J7" s="17"/>
      <c r="K7" s="17"/>
      <c r="L7" s="17"/>
      <c r="M7" s="17"/>
      <c r="N7" s="8"/>
      <c r="O7" s="7">
        <f t="shared" si="0"/>
        <v>0</v>
      </c>
      <c r="P7" s="8">
        <f t="shared" si="1"/>
        <v>0</v>
      </c>
      <c r="Q7" s="97"/>
      <c r="R7" s="101"/>
    </row>
    <row r="8" spans="1:18" ht="70.5" customHeight="1" x14ac:dyDescent="0.25">
      <c r="A8" s="88">
        <v>15</v>
      </c>
      <c r="B8" s="57" t="s">
        <v>62</v>
      </c>
      <c r="C8" s="38">
        <v>68</v>
      </c>
      <c r="D8" s="3" t="s">
        <v>21</v>
      </c>
      <c r="E8" s="3" t="s">
        <v>9</v>
      </c>
      <c r="F8" s="3"/>
      <c r="G8" s="3"/>
      <c r="H8" s="31"/>
      <c r="I8" s="31"/>
      <c r="J8" s="31"/>
      <c r="K8" s="31"/>
      <c r="L8" s="31"/>
      <c r="M8" s="31"/>
      <c r="N8" s="5"/>
      <c r="O8" s="13">
        <f>N8*F8/12</f>
        <v>0</v>
      </c>
      <c r="P8" s="13">
        <f>O8*12</f>
        <v>0</v>
      </c>
      <c r="Q8" s="102">
        <f t="shared" ref="Q8:R8" si="2">O8+O9+O10+O11</f>
        <v>0</v>
      </c>
      <c r="R8" s="103">
        <f t="shared" si="2"/>
        <v>0</v>
      </c>
    </row>
    <row r="9" spans="1:18" ht="70.5" customHeight="1" x14ac:dyDescent="0.25">
      <c r="A9" s="61"/>
      <c r="B9" s="58"/>
      <c r="C9" s="38">
        <v>69</v>
      </c>
      <c r="D9" s="3" t="s">
        <v>22</v>
      </c>
      <c r="E9" s="3" t="s">
        <v>11</v>
      </c>
      <c r="F9" s="3"/>
      <c r="G9" s="4"/>
      <c r="H9" s="31"/>
      <c r="I9" s="31"/>
      <c r="J9" s="31"/>
      <c r="K9" s="31"/>
      <c r="L9" s="31"/>
      <c r="M9" s="34"/>
      <c r="N9" s="10"/>
      <c r="O9" s="13">
        <f t="shared" si="0"/>
        <v>0</v>
      </c>
      <c r="P9" s="13">
        <f t="shared" si="1"/>
        <v>0</v>
      </c>
      <c r="Q9" s="61"/>
      <c r="R9" s="64"/>
    </row>
    <row r="10" spans="1:18" ht="70.5" customHeight="1" x14ac:dyDescent="0.25">
      <c r="A10" s="61"/>
      <c r="B10" s="58"/>
      <c r="C10" s="38">
        <v>70</v>
      </c>
      <c r="D10" s="3" t="s">
        <v>25</v>
      </c>
      <c r="E10" s="3" t="s">
        <v>11</v>
      </c>
      <c r="F10" s="3"/>
      <c r="G10" s="4"/>
      <c r="H10" s="31"/>
      <c r="I10" s="31"/>
      <c r="J10" s="31"/>
      <c r="K10" s="31"/>
      <c r="L10" s="31"/>
      <c r="M10" s="34"/>
      <c r="N10" s="5"/>
      <c r="O10" s="13">
        <f t="shared" si="0"/>
        <v>0</v>
      </c>
      <c r="P10" s="13">
        <f t="shared" si="1"/>
        <v>0</v>
      </c>
      <c r="Q10" s="61"/>
      <c r="R10" s="64"/>
    </row>
    <row r="11" spans="1:18" ht="70.5" customHeight="1" x14ac:dyDescent="0.25">
      <c r="A11" s="62"/>
      <c r="B11" s="59"/>
      <c r="C11" s="38">
        <v>71</v>
      </c>
      <c r="D11" s="3" t="s">
        <v>24</v>
      </c>
      <c r="E11" s="3" t="s">
        <v>14</v>
      </c>
      <c r="F11" s="3"/>
      <c r="G11" s="4"/>
      <c r="H11" s="31"/>
      <c r="I11" s="31"/>
      <c r="J11" s="31"/>
      <c r="K11" s="31"/>
      <c r="L11" s="31"/>
      <c r="M11" s="31"/>
      <c r="N11" s="5"/>
      <c r="O11" s="13">
        <f t="shared" si="0"/>
        <v>0</v>
      </c>
      <c r="P11" s="13">
        <f t="shared" si="1"/>
        <v>0</v>
      </c>
      <c r="Q11" s="62"/>
      <c r="R11" s="65"/>
    </row>
    <row r="12" spans="1:18" ht="70.5" customHeight="1" x14ac:dyDescent="0.25">
      <c r="A12" s="95">
        <v>16</v>
      </c>
      <c r="B12" s="76" t="s">
        <v>63</v>
      </c>
      <c r="C12" s="6">
        <v>72</v>
      </c>
      <c r="D12" s="1" t="s">
        <v>21</v>
      </c>
      <c r="E12" s="1" t="s">
        <v>9</v>
      </c>
      <c r="F12" s="1"/>
      <c r="G12" s="1"/>
      <c r="H12" s="17"/>
      <c r="I12" s="17"/>
      <c r="J12" s="17"/>
      <c r="K12" s="17"/>
      <c r="L12" s="17"/>
      <c r="M12" s="17"/>
      <c r="N12" s="8"/>
      <c r="O12" s="7">
        <f>N12*F12/12</f>
        <v>0</v>
      </c>
      <c r="P12" s="8">
        <f>O12*12</f>
        <v>0</v>
      </c>
      <c r="Q12" s="98">
        <f t="shared" ref="Q12:R12" si="3">O12+O13+O14+O15</f>
        <v>0</v>
      </c>
      <c r="R12" s="99">
        <f t="shared" si="3"/>
        <v>0</v>
      </c>
    </row>
    <row r="13" spans="1:18" ht="70.5" customHeight="1" x14ac:dyDescent="0.25">
      <c r="A13" s="96"/>
      <c r="B13" s="77"/>
      <c r="C13" s="6">
        <v>73</v>
      </c>
      <c r="D13" s="1" t="s">
        <v>22</v>
      </c>
      <c r="E13" s="1" t="s">
        <v>11</v>
      </c>
      <c r="F13" s="2"/>
      <c r="G13" s="2"/>
      <c r="H13" s="17"/>
      <c r="I13" s="17"/>
      <c r="J13" s="17"/>
      <c r="K13" s="17"/>
      <c r="L13" s="17"/>
      <c r="M13" s="18"/>
      <c r="N13" s="9"/>
      <c r="O13" s="7">
        <f t="shared" si="0"/>
        <v>0</v>
      </c>
      <c r="P13" s="8">
        <f t="shared" si="1"/>
        <v>0</v>
      </c>
      <c r="Q13" s="96"/>
      <c r="R13" s="100"/>
    </row>
    <row r="14" spans="1:18" ht="70.5" customHeight="1" x14ac:dyDescent="0.25">
      <c r="A14" s="96"/>
      <c r="B14" s="77"/>
      <c r="C14" s="6">
        <v>74</v>
      </c>
      <c r="D14" s="1" t="s">
        <v>26</v>
      </c>
      <c r="E14" s="1" t="s">
        <v>11</v>
      </c>
      <c r="F14" s="2"/>
      <c r="G14" s="2"/>
      <c r="H14" s="17"/>
      <c r="I14" s="17"/>
      <c r="J14" s="17"/>
      <c r="K14" s="17"/>
      <c r="L14" s="17"/>
      <c r="M14" s="18"/>
      <c r="N14" s="8"/>
      <c r="O14" s="7">
        <f t="shared" si="0"/>
        <v>0</v>
      </c>
      <c r="P14" s="8">
        <f t="shared" si="1"/>
        <v>0</v>
      </c>
      <c r="Q14" s="96"/>
      <c r="R14" s="100"/>
    </row>
    <row r="15" spans="1:18" ht="70.5" customHeight="1" x14ac:dyDescent="0.25">
      <c r="A15" s="97"/>
      <c r="B15" s="78"/>
      <c r="C15" s="6">
        <v>75</v>
      </c>
      <c r="D15" s="1" t="s">
        <v>24</v>
      </c>
      <c r="E15" s="1" t="s">
        <v>14</v>
      </c>
      <c r="F15" s="1"/>
      <c r="G15" s="2"/>
      <c r="H15" s="17"/>
      <c r="I15" s="17"/>
      <c r="J15" s="17"/>
      <c r="K15" s="17"/>
      <c r="L15" s="17"/>
      <c r="M15" s="17"/>
      <c r="N15" s="8"/>
      <c r="O15" s="7">
        <f t="shared" si="0"/>
        <v>0</v>
      </c>
      <c r="P15" s="8">
        <f t="shared" si="1"/>
        <v>0</v>
      </c>
      <c r="Q15" s="97"/>
      <c r="R15" s="101"/>
    </row>
    <row r="16" spans="1:18" ht="70.5" customHeight="1" x14ac:dyDescent="0.25">
      <c r="A16" s="88">
        <v>17</v>
      </c>
      <c r="B16" s="57" t="s">
        <v>64</v>
      </c>
      <c r="C16" s="38">
        <v>76</v>
      </c>
      <c r="D16" s="3" t="s">
        <v>21</v>
      </c>
      <c r="E16" s="3" t="s">
        <v>9</v>
      </c>
      <c r="F16" s="3"/>
      <c r="G16" s="3"/>
      <c r="H16" s="31"/>
      <c r="I16" s="31"/>
      <c r="J16" s="31"/>
      <c r="K16" s="31"/>
      <c r="L16" s="31"/>
      <c r="M16" s="31"/>
      <c r="N16" s="5"/>
      <c r="O16" s="13">
        <f>N16*F16/12</f>
        <v>0</v>
      </c>
      <c r="P16" s="13">
        <f>O16*12</f>
        <v>0</v>
      </c>
      <c r="Q16" s="102">
        <f t="shared" ref="Q16:R16" si="4">O16+O17+O18+O19</f>
        <v>0</v>
      </c>
      <c r="R16" s="103">
        <f t="shared" si="4"/>
        <v>0</v>
      </c>
    </row>
    <row r="17" spans="1:18" ht="70.5" customHeight="1" x14ac:dyDescent="0.25">
      <c r="A17" s="61"/>
      <c r="B17" s="58"/>
      <c r="C17" s="38">
        <v>77</v>
      </c>
      <c r="D17" s="3" t="s">
        <v>22</v>
      </c>
      <c r="E17" s="3" t="s">
        <v>11</v>
      </c>
      <c r="F17" s="4"/>
      <c r="G17" s="4"/>
      <c r="H17" s="31"/>
      <c r="I17" s="31"/>
      <c r="J17" s="31"/>
      <c r="K17" s="31"/>
      <c r="L17" s="31"/>
      <c r="M17" s="34"/>
      <c r="N17" s="10"/>
      <c r="O17" s="13">
        <f t="shared" si="0"/>
        <v>0</v>
      </c>
      <c r="P17" s="13">
        <f t="shared" si="1"/>
        <v>0</v>
      </c>
      <c r="Q17" s="61"/>
      <c r="R17" s="64"/>
    </row>
    <row r="18" spans="1:18" ht="70.5" customHeight="1" x14ac:dyDescent="0.25">
      <c r="A18" s="61"/>
      <c r="B18" s="58"/>
      <c r="C18" s="38">
        <v>78</v>
      </c>
      <c r="D18" s="3" t="s">
        <v>27</v>
      </c>
      <c r="E18" s="3" t="s">
        <v>11</v>
      </c>
      <c r="F18" s="4"/>
      <c r="G18" s="4"/>
      <c r="H18" s="31"/>
      <c r="I18" s="31"/>
      <c r="J18" s="31"/>
      <c r="K18" s="31"/>
      <c r="L18" s="31"/>
      <c r="M18" s="34"/>
      <c r="N18" s="5"/>
      <c r="O18" s="13">
        <f t="shared" si="0"/>
        <v>0</v>
      </c>
      <c r="P18" s="13">
        <f t="shared" si="1"/>
        <v>0</v>
      </c>
      <c r="Q18" s="61"/>
      <c r="R18" s="64"/>
    </row>
    <row r="19" spans="1:18" ht="70.5" customHeight="1" x14ac:dyDescent="0.25">
      <c r="A19" s="62"/>
      <c r="B19" s="59"/>
      <c r="C19" s="38">
        <v>79</v>
      </c>
      <c r="D19" s="3" t="s">
        <v>24</v>
      </c>
      <c r="E19" s="3" t="s">
        <v>14</v>
      </c>
      <c r="F19" s="3"/>
      <c r="G19" s="4"/>
      <c r="H19" s="31"/>
      <c r="I19" s="31"/>
      <c r="J19" s="31"/>
      <c r="K19" s="31"/>
      <c r="L19" s="31"/>
      <c r="M19" s="31"/>
      <c r="N19" s="5"/>
      <c r="O19" s="13">
        <f t="shared" si="0"/>
        <v>0</v>
      </c>
      <c r="P19" s="13">
        <f t="shared" si="1"/>
        <v>0</v>
      </c>
      <c r="Q19" s="62"/>
      <c r="R19" s="65"/>
    </row>
    <row r="20" spans="1:18" ht="70.5" customHeight="1" x14ac:dyDescent="0.25">
      <c r="A20" s="95">
        <v>18</v>
      </c>
      <c r="B20" s="76" t="s">
        <v>65</v>
      </c>
      <c r="C20" s="6">
        <v>80</v>
      </c>
      <c r="D20" s="1" t="s">
        <v>21</v>
      </c>
      <c r="E20" s="1" t="s">
        <v>9</v>
      </c>
      <c r="F20" s="1"/>
      <c r="G20" s="1"/>
      <c r="H20" s="17"/>
      <c r="I20" s="17"/>
      <c r="J20" s="17"/>
      <c r="K20" s="17"/>
      <c r="L20" s="17"/>
      <c r="M20" s="17"/>
      <c r="N20" s="8"/>
      <c r="O20" s="7">
        <f>N20*F20/12</f>
        <v>0</v>
      </c>
      <c r="P20" s="8">
        <f>O20*12</f>
        <v>0</v>
      </c>
      <c r="Q20" s="98">
        <f t="shared" ref="Q20:R20" si="5">O20+O21+O22+O23</f>
        <v>0</v>
      </c>
      <c r="R20" s="99">
        <f t="shared" si="5"/>
        <v>0</v>
      </c>
    </row>
    <row r="21" spans="1:18" ht="70.5" customHeight="1" x14ac:dyDescent="0.25">
      <c r="A21" s="96"/>
      <c r="B21" s="77"/>
      <c r="C21" s="6">
        <v>81</v>
      </c>
      <c r="D21" s="1" t="s">
        <v>22</v>
      </c>
      <c r="E21" s="1" t="s">
        <v>11</v>
      </c>
      <c r="F21" s="2"/>
      <c r="G21" s="2"/>
      <c r="H21" s="17"/>
      <c r="I21" s="17"/>
      <c r="J21" s="17"/>
      <c r="K21" s="17"/>
      <c r="L21" s="17"/>
      <c r="M21" s="18"/>
      <c r="N21" s="9"/>
      <c r="O21" s="7">
        <f t="shared" si="0"/>
        <v>0</v>
      </c>
      <c r="P21" s="8">
        <f t="shared" si="1"/>
        <v>0</v>
      </c>
      <c r="Q21" s="96"/>
      <c r="R21" s="100"/>
    </row>
    <row r="22" spans="1:18" ht="70.5" customHeight="1" x14ac:dyDescent="0.25">
      <c r="A22" s="96"/>
      <c r="B22" s="77"/>
      <c r="C22" s="6">
        <v>82</v>
      </c>
      <c r="D22" s="1" t="s">
        <v>28</v>
      </c>
      <c r="E22" s="1" t="s">
        <v>11</v>
      </c>
      <c r="F22" s="2"/>
      <c r="G22" s="2"/>
      <c r="H22" s="17"/>
      <c r="I22" s="17"/>
      <c r="J22" s="17"/>
      <c r="K22" s="17"/>
      <c r="L22" s="17"/>
      <c r="M22" s="18"/>
      <c r="N22" s="8"/>
      <c r="O22" s="7">
        <f t="shared" si="0"/>
        <v>0</v>
      </c>
      <c r="P22" s="8">
        <f t="shared" si="1"/>
        <v>0</v>
      </c>
      <c r="Q22" s="96"/>
      <c r="R22" s="100"/>
    </row>
    <row r="23" spans="1:18" ht="70.5" customHeight="1" x14ac:dyDescent="0.25">
      <c r="A23" s="97"/>
      <c r="B23" s="78"/>
      <c r="C23" s="6">
        <v>83</v>
      </c>
      <c r="D23" s="1" t="s">
        <v>24</v>
      </c>
      <c r="E23" s="1" t="s">
        <v>14</v>
      </c>
      <c r="F23" s="1"/>
      <c r="G23" s="2"/>
      <c r="H23" s="17"/>
      <c r="I23" s="17"/>
      <c r="J23" s="17"/>
      <c r="K23" s="17"/>
      <c r="L23" s="17"/>
      <c r="M23" s="17"/>
      <c r="N23" s="8"/>
      <c r="O23" s="7">
        <f t="shared" si="0"/>
        <v>0</v>
      </c>
      <c r="P23" s="8">
        <f t="shared" si="1"/>
        <v>0</v>
      </c>
      <c r="Q23" s="97"/>
      <c r="R23" s="101"/>
    </row>
    <row r="24" spans="1:18" ht="70.5" customHeight="1" x14ac:dyDescent="0.25">
      <c r="A24" s="88">
        <v>19</v>
      </c>
      <c r="B24" s="57" t="s">
        <v>66</v>
      </c>
      <c r="C24" s="38">
        <v>84</v>
      </c>
      <c r="D24" s="3" t="s">
        <v>21</v>
      </c>
      <c r="E24" s="3" t="s">
        <v>9</v>
      </c>
      <c r="F24" s="3"/>
      <c r="G24" s="3"/>
      <c r="H24" s="35"/>
      <c r="I24" s="35"/>
      <c r="J24" s="35"/>
      <c r="K24" s="31"/>
      <c r="L24" s="31"/>
      <c r="M24" s="35"/>
      <c r="N24" s="5"/>
      <c r="O24" s="13">
        <f>N24*F24/12</f>
        <v>0</v>
      </c>
      <c r="P24" s="13">
        <f>O24*12</f>
        <v>0</v>
      </c>
      <c r="Q24" s="102">
        <f t="shared" ref="Q24:R24" si="6">O24+O25+O26+O27</f>
        <v>0</v>
      </c>
      <c r="R24" s="103">
        <f t="shared" si="6"/>
        <v>0</v>
      </c>
    </row>
    <row r="25" spans="1:18" ht="70.5" customHeight="1" x14ac:dyDescent="0.25">
      <c r="A25" s="61"/>
      <c r="B25" s="58"/>
      <c r="C25" s="38">
        <v>85</v>
      </c>
      <c r="D25" s="3" t="s">
        <v>22</v>
      </c>
      <c r="E25" s="3" t="s">
        <v>11</v>
      </c>
      <c r="F25" s="4"/>
      <c r="G25" s="4"/>
      <c r="H25" s="31"/>
      <c r="I25" s="31"/>
      <c r="J25" s="31"/>
      <c r="K25" s="31"/>
      <c r="L25" s="31"/>
      <c r="M25" s="34"/>
      <c r="N25" s="10"/>
      <c r="O25" s="13">
        <f t="shared" si="0"/>
        <v>0</v>
      </c>
      <c r="P25" s="13">
        <f t="shared" si="1"/>
        <v>0</v>
      </c>
      <c r="Q25" s="61"/>
      <c r="R25" s="64"/>
    </row>
    <row r="26" spans="1:18" ht="70.5" customHeight="1" x14ac:dyDescent="0.25">
      <c r="A26" s="61"/>
      <c r="B26" s="58"/>
      <c r="C26" s="38">
        <v>86</v>
      </c>
      <c r="D26" s="3" t="s">
        <v>29</v>
      </c>
      <c r="E26" s="3" t="s">
        <v>11</v>
      </c>
      <c r="F26" s="4"/>
      <c r="G26" s="4"/>
      <c r="H26" s="31"/>
      <c r="I26" s="31"/>
      <c r="J26" s="31"/>
      <c r="K26" s="31"/>
      <c r="L26" s="31"/>
      <c r="M26" s="34"/>
      <c r="N26" s="5"/>
      <c r="O26" s="13">
        <f t="shared" si="0"/>
        <v>0</v>
      </c>
      <c r="P26" s="13">
        <f t="shared" si="1"/>
        <v>0</v>
      </c>
      <c r="Q26" s="61"/>
      <c r="R26" s="64"/>
    </row>
    <row r="27" spans="1:18" ht="70.5" customHeight="1" x14ac:dyDescent="0.25">
      <c r="A27" s="62"/>
      <c r="B27" s="59"/>
      <c r="C27" s="38">
        <v>87</v>
      </c>
      <c r="D27" s="3" t="s">
        <v>24</v>
      </c>
      <c r="E27" s="3" t="s">
        <v>14</v>
      </c>
      <c r="F27" s="3"/>
      <c r="G27" s="3"/>
      <c r="H27" s="31"/>
      <c r="I27" s="31"/>
      <c r="J27" s="31"/>
      <c r="K27" s="31"/>
      <c r="L27" s="31"/>
      <c r="M27" s="31"/>
      <c r="N27" s="5"/>
      <c r="O27" s="13">
        <f t="shared" si="0"/>
        <v>0</v>
      </c>
      <c r="P27" s="13">
        <f t="shared" si="1"/>
        <v>0</v>
      </c>
      <c r="Q27" s="62"/>
      <c r="R27" s="65"/>
    </row>
    <row r="28" spans="1:18" ht="70.5" customHeight="1" x14ac:dyDescent="0.25">
      <c r="A28" s="95">
        <v>20</v>
      </c>
      <c r="B28" s="76" t="s">
        <v>67</v>
      </c>
      <c r="C28" s="6">
        <v>88</v>
      </c>
      <c r="D28" s="1" t="s">
        <v>21</v>
      </c>
      <c r="E28" s="1" t="s">
        <v>9</v>
      </c>
      <c r="F28" s="1"/>
      <c r="G28" s="1"/>
      <c r="H28" s="17"/>
      <c r="I28" s="17"/>
      <c r="J28" s="17"/>
      <c r="K28" s="17"/>
      <c r="L28" s="17"/>
      <c r="M28" s="17"/>
      <c r="N28" s="8"/>
      <c r="O28" s="7">
        <f>N28*F28/12</f>
        <v>0</v>
      </c>
      <c r="P28" s="8">
        <f>O28*12</f>
        <v>0</v>
      </c>
      <c r="Q28" s="98">
        <f t="shared" ref="Q28:R28" si="7">O28+O29+O30+O31</f>
        <v>0</v>
      </c>
      <c r="R28" s="99">
        <f t="shared" si="7"/>
        <v>0</v>
      </c>
    </row>
    <row r="29" spans="1:18" ht="70.5" customHeight="1" x14ac:dyDescent="0.25">
      <c r="A29" s="96"/>
      <c r="B29" s="77"/>
      <c r="C29" s="6">
        <v>89</v>
      </c>
      <c r="D29" s="1" t="s">
        <v>22</v>
      </c>
      <c r="E29" s="1" t="s">
        <v>11</v>
      </c>
      <c r="F29" s="2"/>
      <c r="G29" s="2"/>
      <c r="H29" s="17"/>
      <c r="I29" s="17"/>
      <c r="J29" s="17"/>
      <c r="K29" s="17"/>
      <c r="L29" s="17"/>
      <c r="M29" s="18"/>
      <c r="N29" s="9"/>
      <c r="O29" s="7">
        <f t="shared" si="0"/>
        <v>0</v>
      </c>
      <c r="P29" s="8">
        <f t="shared" si="1"/>
        <v>0</v>
      </c>
      <c r="Q29" s="96"/>
      <c r="R29" s="100"/>
    </row>
    <row r="30" spans="1:18" ht="70.5" customHeight="1" x14ac:dyDescent="0.25">
      <c r="A30" s="96"/>
      <c r="B30" s="77"/>
      <c r="C30" s="6">
        <v>90</v>
      </c>
      <c r="D30" s="1" t="s">
        <v>30</v>
      </c>
      <c r="E30" s="1" t="s">
        <v>11</v>
      </c>
      <c r="F30" s="2"/>
      <c r="G30" s="2"/>
      <c r="H30" s="17"/>
      <c r="I30" s="17"/>
      <c r="J30" s="17"/>
      <c r="K30" s="17"/>
      <c r="L30" s="17"/>
      <c r="M30" s="18"/>
      <c r="N30" s="8"/>
      <c r="O30" s="7">
        <f t="shared" si="0"/>
        <v>0</v>
      </c>
      <c r="P30" s="8">
        <f t="shared" si="1"/>
        <v>0</v>
      </c>
      <c r="Q30" s="96"/>
      <c r="R30" s="100"/>
    </row>
    <row r="31" spans="1:18" ht="70.5" customHeight="1" x14ac:dyDescent="0.25">
      <c r="A31" s="97"/>
      <c r="B31" s="78"/>
      <c r="C31" s="6">
        <v>91</v>
      </c>
      <c r="D31" s="1" t="s">
        <v>24</v>
      </c>
      <c r="E31" s="1" t="s">
        <v>14</v>
      </c>
      <c r="F31" s="1"/>
      <c r="G31" s="1"/>
      <c r="H31" s="17"/>
      <c r="I31" s="17"/>
      <c r="J31" s="17"/>
      <c r="K31" s="17"/>
      <c r="L31" s="17"/>
      <c r="M31" s="17"/>
      <c r="N31" s="8"/>
      <c r="O31" s="7">
        <f t="shared" si="0"/>
        <v>0</v>
      </c>
      <c r="P31" s="8">
        <f t="shared" si="1"/>
        <v>0</v>
      </c>
      <c r="Q31" s="97"/>
      <c r="R31" s="101"/>
    </row>
    <row r="32" spans="1:18" ht="70.5" customHeight="1" x14ac:dyDescent="0.25">
      <c r="A32" s="88">
        <v>21</v>
      </c>
      <c r="B32" s="57" t="s">
        <v>68</v>
      </c>
      <c r="C32" s="38">
        <v>92</v>
      </c>
      <c r="D32" s="3" t="s">
        <v>21</v>
      </c>
      <c r="E32" s="3" t="s">
        <v>9</v>
      </c>
      <c r="F32" s="3"/>
      <c r="G32" s="3"/>
      <c r="H32" s="31"/>
      <c r="I32" s="31"/>
      <c r="J32" s="31"/>
      <c r="K32" s="31"/>
      <c r="L32" s="31"/>
      <c r="M32" s="31"/>
      <c r="N32" s="5"/>
      <c r="O32" s="13">
        <f>N32*F32/12</f>
        <v>0</v>
      </c>
      <c r="P32" s="13">
        <f>O32*12</f>
        <v>0</v>
      </c>
      <c r="Q32" s="102">
        <f t="shared" ref="Q32:R32" si="8">O32+O33+O34+O35</f>
        <v>0</v>
      </c>
      <c r="R32" s="103">
        <f t="shared" si="8"/>
        <v>0</v>
      </c>
    </row>
    <row r="33" spans="1:18" ht="70.5" customHeight="1" x14ac:dyDescent="0.25">
      <c r="A33" s="61"/>
      <c r="B33" s="58"/>
      <c r="C33" s="38">
        <v>93</v>
      </c>
      <c r="D33" s="3" t="s">
        <v>22</v>
      </c>
      <c r="E33" s="3" t="s">
        <v>11</v>
      </c>
      <c r="F33" s="4"/>
      <c r="G33" s="4"/>
      <c r="H33" s="31"/>
      <c r="I33" s="31"/>
      <c r="J33" s="31"/>
      <c r="K33" s="31"/>
      <c r="L33" s="31"/>
      <c r="M33" s="34"/>
      <c r="N33" s="10"/>
      <c r="O33" s="13">
        <f t="shared" si="0"/>
        <v>0</v>
      </c>
      <c r="P33" s="13">
        <f t="shared" si="1"/>
        <v>0</v>
      </c>
      <c r="Q33" s="61"/>
      <c r="R33" s="64"/>
    </row>
    <row r="34" spans="1:18" ht="70.5" customHeight="1" x14ac:dyDescent="0.25">
      <c r="A34" s="61"/>
      <c r="B34" s="58"/>
      <c r="C34" s="38">
        <v>94</v>
      </c>
      <c r="D34" s="3" t="s">
        <v>31</v>
      </c>
      <c r="E34" s="3" t="s">
        <v>11</v>
      </c>
      <c r="F34" s="4"/>
      <c r="G34" s="4"/>
      <c r="H34" s="31"/>
      <c r="I34" s="31"/>
      <c r="J34" s="31"/>
      <c r="K34" s="31"/>
      <c r="L34" s="31"/>
      <c r="M34" s="34"/>
      <c r="N34" s="5"/>
      <c r="O34" s="13">
        <f t="shared" si="0"/>
        <v>0</v>
      </c>
      <c r="P34" s="13">
        <f t="shared" si="1"/>
        <v>0</v>
      </c>
      <c r="Q34" s="61"/>
      <c r="R34" s="64"/>
    </row>
    <row r="35" spans="1:18" ht="70.5" customHeight="1" x14ac:dyDescent="0.25">
      <c r="A35" s="62"/>
      <c r="B35" s="59"/>
      <c r="C35" s="38">
        <v>95</v>
      </c>
      <c r="D35" s="3" t="s">
        <v>24</v>
      </c>
      <c r="E35" s="3" t="s">
        <v>14</v>
      </c>
      <c r="F35" s="3"/>
      <c r="G35" s="3"/>
      <c r="H35" s="31"/>
      <c r="I35" s="31"/>
      <c r="J35" s="31"/>
      <c r="K35" s="31"/>
      <c r="L35" s="31"/>
      <c r="M35" s="31"/>
      <c r="N35" s="5"/>
      <c r="O35" s="13">
        <f t="shared" si="0"/>
        <v>0</v>
      </c>
      <c r="P35" s="13">
        <f t="shared" si="1"/>
        <v>0</v>
      </c>
      <c r="Q35" s="62"/>
      <c r="R35" s="65"/>
    </row>
    <row r="36" spans="1:18" ht="70.5" customHeight="1" x14ac:dyDescent="0.25">
      <c r="A36" s="95">
        <v>22</v>
      </c>
      <c r="B36" s="76" t="s">
        <v>69</v>
      </c>
      <c r="C36" s="6">
        <v>96</v>
      </c>
      <c r="D36" s="1" t="s">
        <v>21</v>
      </c>
      <c r="E36" s="1" t="s">
        <v>9</v>
      </c>
      <c r="F36" s="1"/>
      <c r="G36" s="1"/>
      <c r="H36" s="17"/>
      <c r="I36" s="17"/>
      <c r="J36" s="17"/>
      <c r="K36" s="17"/>
      <c r="L36" s="17"/>
      <c r="M36" s="17"/>
      <c r="N36" s="8"/>
      <c r="O36" s="7">
        <f>N36*F36/12</f>
        <v>0</v>
      </c>
      <c r="P36" s="8">
        <f>O36*12</f>
        <v>0</v>
      </c>
      <c r="Q36" s="98">
        <f t="shared" ref="Q36:R36" si="9">O36+O37+O38+O39</f>
        <v>0</v>
      </c>
      <c r="R36" s="99">
        <f t="shared" si="9"/>
        <v>0</v>
      </c>
    </row>
    <row r="37" spans="1:18" ht="70.5" customHeight="1" x14ac:dyDescent="0.25">
      <c r="A37" s="96"/>
      <c r="B37" s="77"/>
      <c r="C37" s="6">
        <v>97</v>
      </c>
      <c r="D37" s="1" t="s">
        <v>22</v>
      </c>
      <c r="E37" s="1" t="s">
        <v>11</v>
      </c>
      <c r="F37" s="2"/>
      <c r="G37" s="2"/>
      <c r="H37" s="17"/>
      <c r="I37" s="17"/>
      <c r="J37" s="17"/>
      <c r="K37" s="17"/>
      <c r="L37" s="17"/>
      <c r="M37" s="18"/>
      <c r="N37" s="9"/>
      <c r="O37" s="7">
        <f t="shared" si="0"/>
        <v>0</v>
      </c>
      <c r="P37" s="8">
        <f t="shared" si="1"/>
        <v>0</v>
      </c>
      <c r="Q37" s="96"/>
      <c r="R37" s="100"/>
    </row>
    <row r="38" spans="1:18" ht="70.5" customHeight="1" x14ac:dyDescent="0.25">
      <c r="A38" s="96"/>
      <c r="B38" s="77"/>
      <c r="C38" s="6">
        <v>98</v>
      </c>
      <c r="D38" s="1" t="s">
        <v>32</v>
      </c>
      <c r="E38" s="1" t="s">
        <v>11</v>
      </c>
      <c r="F38" s="2"/>
      <c r="G38" s="2"/>
      <c r="H38" s="17"/>
      <c r="I38" s="17"/>
      <c r="J38" s="17"/>
      <c r="K38" s="17"/>
      <c r="L38" s="17"/>
      <c r="M38" s="18"/>
      <c r="N38" s="8"/>
      <c r="O38" s="7">
        <f t="shared" si="0"/>
        <v>0</v>
      </c>
      <c r="P38" s="8">
        <f t="shared" si="1"/>
        <v>0</v>
      </c>
      <c r="Q38" s="96"/>
      <c r="R38" s="100"/>
    </row>
    <row r="39" spans="1:18" ht="70.5" customHeight="1" x14ac:dyDescent="0.25">
      <c r="A39" s="97"/>
      <c r="B39" s="78"/>
      <c r="C39" s="6">
        <v>99</v>
      </c>
      <c r="D39" s="1" t="s">
        <v>24</v>
      </c>
      <c r="E39" s="1" t="s">
        <v>14</v>
      </c>
      <c r="F39" s="1"/>
      <c r="G39" s="1"/>
      <c r="H39" s="17"/>
      <c r="I39" s="17"/>
      <c r="J39" s="17"/>
      <c r="K39" s="17"/>
      <c r="L39" s="17"/>
      <c r="M39" s="17"/>
      <c r="N39" s="8"/>
      <c r="O39" s="7">
        <f t="shared" si="0"/>
        <v>0</v>
      </c>
      <c r="P39" s="8">
        <f t="shared" si="1"/>
        <v>0</v>
      </c>
      <c r="Q39" s="97"/>
      <c r="R39" s="101"/>
    </row>
    <row r="40" spans="1:18" ht="70.5" customHeight="1" x14ac:dyDescent="0.25">
      <c r="A40" s="88">
        <v>23</v>
      </c>
      <c r="B40" s="57" t="s">
        <v>70</v>
      </c>
      <c r="C40" s="38">
        <v>100</v>
      </c>
      <c r="D40" s="3" t="s">
        <v>21</v>
      </c>
      <c r="E40" s="3" t="s">
        <v>9</v>
      </c>
      <c r="F40" s="3"/>
      <c r="G40" s="3"/>
      <c r="H40" s="31"/>
      <c r="I40" s="31"/>
      <c r="J40" s="31"/>
      <c r="K40" s="31"/>
      <c r="L40" s="31"/>
      <c r="M40" s="31"/>
      <c r="N40" s="5"/>
      <c r="O40" s="13">
        <f>N40*F40/12</f>
        <v>0</v>
      </c>
      <c r="P40" s="13">
        <f>O40*12</f>
        <v>0</v>
      </c>
      <c r="Q40" s="102">
        <f t="shared" ref="Q40:R40" si="10">O40+O41+O42+O43</f>
        <v>0</v>
      </c>
      <c r="R40" s="103">
        <f t="shared" si="10"/>
        <v>0</v>
      </c>
    </row>
    <row r="41" spans="1:18" ht="70.5" customHeight="1" x14ac:dyDescent="0.25">
      <c r="A41" s="61"/>
      <c r="B41" s="58"/>
      <c r="C41" s="38">
        <v>101</v>
      </c>
      <c r="D41" s="3" t="s">
        <v>22</v>
      </c>
      <c r="E41" s="3" t="s">
        <v>11</v>
      </c>
      <c r="F41" s="4"/>
      <c r="G41" s="4"/>
      <c r="H41" s="31"/>
      <c r="I41" s="31"/>
      <c r="J41" s="31"/>
      <c r="K41" s="31"/>
      <c r="L41" s="31"/>
      <c r="M41" s="34"/>
      <c r="N41" s="10"/>
      <c r="O41" s="13">
        <f t="shared" si="0"/>
        <v>0</v>
      </c>
      <c r="P41" s="13">
        <f t="shared" si="1"/>
        <v>0</v>
      </c>
      <c r="Q41" s="61"/>
      <c r="R41" s="64"/>
    </row>
    <row r="42" spans="1:18" ht="70.5" customHeight="1" x14ac:dyDescent="0.25">
      <c r="A42" s="61"/>
      <c r="B42" s="58"/>
      <c r="C42" s="38">
        <v>102</v>
      </c>
      <c r="D42" s="3" t="s">
        <v>33</v>
      </c>
      <c r="E42" s="3" t="s">
        <v>11</v>
      </c>
      <c r="F42" s="4"/>
      <c r="G42" s="4"/>
      <c r="H42" s="31"/>
      <c r="I42" s="31"/>
      <c r="J42" s="31"/>
      <c r="K42" s="31"/>
      <c r="L42" s="31"/>
      <c r="M42" s="34"/>
      <c r="N42" s="5"/>
      <c r="O42" s="13">
        <f t="shared" si="0"/>
        <v>0</v>
      </c>
      <c r="P42" s="13">
        <f t="shared" si="1"/>
        <v>0</v>
      </c>
      <c r="Q42" s="61"/>
      <c r="R42" s="64"/>
    </row>
    <row r="43" spans="1:18" ht="70.5" customHeight="1" x14ac:dyDescent="0.25">
      <c r="A43" s="62"/>
      <c r="B43" s="59"/>
      <c r="C43" s="38">
        <v>103</v>
      </c>
      <c r="D43" s="3" t="s">
        <v>24</v>
      </c>
      <c r="E43" s="3" t="s">
        <v>14</v>
      </c>
      <c r="F43" s="3"/>
      <c r="G43" s="3"/>
      <c r="H43" s="31"/>
      <c r="I43" s="31"/>
      <c r="J43" s="31"/>
      <c r="K43" s="31"/>
      <c r="L43" s="31"/>
      <c r="M43" s="31"/>
      <c r="N43" s="5"/>
      <c r="O43" s="13">
        <f t="shared" si="0"/>
        <v>0</v>
      </c>
      <c r="P43" s="13">
        <f t="shared" si="1"/>
        <v>0</v>
      </c>
      <c r="Q43" s="62"/>
      <c r="R43" s="65"/>
    </row>
    <row r="44" spans="1:18" ht="70.5" customHeight="1" x14ac:dyDescent="0.25">
      <c r="A44" s="95">
        <v>24</v>
      </c>
      <c r="B44" s="76" t="s">
        <v>71</v>
      </c>
      <c r="C44" s="6">
        <v>104</v>
      </c>
      <c r="D44" s="1" t="s">
        <v>21</v>
      </c>
      <c r="E44" s="1" t="s">
        <v>9</v>
      </c>
      <c r="F44" s="1"/>
      <c r="G44" s="1"/>
      <c r="H44" s="17"/>
      <c r="I44" s="17"/>
      <c r="J44" s="17"/>
      <c r="K44" s="17"/>
      <c r="L44" s="17"/>
      <c r="M44" s="17"/>
      <c r="N44" s="8"/>
      <c r="O44" s="7">
        <f>N44*F44/12</f>
        <v>0</v>
      </c>
      <c r="P44" s="8">
        <f>O44*12</f>
        <v>0</v>
      </c>
      <c r="Q44" s="98">
        <f t="shared" ref="Q44:R44" si="11">O44+O45+O46+O47</f>
        <v>0</v>
      </c>
      <c r="R44" s="99">
        <f t="shared" si="11"/>
        <v>0</v>
      </c>
    </row>
    <row r="45" spans="1:18" ht="70.5" customHeight="1" x14ac:dyDescent="0.25">
      <c r="A45" s="96"/>
      <c r="B45" s="77"/>
      <c r="C45" s="6">
        <v>105</v>
      </c>
      <c r="D45" s="1" t="s">
        <v>22</v>
      </c>
      <c r="E45" s="1" t="s">
        <v>11</v>
      </c>
      <c r="F45" s="2"/>
      <c r="G45" s="2"/>
      <c r="H45" s="17"/>
      <c r="I45" s="17"/>
      <c r="J45" s="17"/>
      <c r="K45" s="17"/>
      <c r="L45" s="17"/>
      <c r="M45" s="18"/>
      <c r="N45" s="9"/>
      <c r="O45" s="7">
        <f t="shared" si="0"/>
        <v>0</v>
      </c>
      <c r="P45" s="8">
        <f t="shared" si="1"/>
        <v>0</v>
      </c>
      <c r="Q45" s="96"/>
      <c r="R45" s="100"/>
    </row>
    <row r="46" spans="1:18" ht="70.5" customHeight="1" x14ac:dyDescent="0.25">
      <c r="A46" s="96"/>
      <c r="B46" s="77"/>
      <c r="C46" s="6">
        <v>106</v>
      </c>
      <c r="D46" s="1" t="s">
        <v>34</v>
      </c>
      <c r="E46" s="1" t="s">
        <v>11</v>
      </c>
      <c r="F46" s="2"/>
      <c r="G46" s="2"/>
      <c r="H46" s="17"/>
      <c r="I46" s="17"/>
      <c r="J46" s="17"/>
      <c r="K46" s="17"/>
      <c r="L46" s="17"/>
      <c r="M46" s="18"/>
      <c r="N46" s="8"/>
      <c r="O46" s="7">
        <f t="shared" si="0"/>
        <v>0</v>
      </c>
      <c r="P46" s="8">
        <f t="shared" si="1"/>
        <v>0</v>
      </c>
      <c r="Q46" s="96"/>
      <c r="R46" s="100"/>
    </row>
    <row r="47" spans="1:18" ht="70.5" customHeight="1" x14ac:dyDescent="0.25">
      <c r="A47" s="97"/>
      <c r="B47" s="78"/>
      <c r="C47" s="6">
        <v>107</v>
      </c>
      <c r="D47" s="1" t="s">
        <v>24</v>
      </c>
      <c r="E47" s="1" t="s">
        <v>14</v>
      </c>
      <c r="F47" s="1"/>
      <c r="G47" s="1"/>
      <c r="H47" s="17"/>
      <c r="I47" s="17"/>
      <c r="J47" s="17"/>
      <c r="K47" s="17"/>
      <c r="L47" s="17"/>
      <c r="M47" s="17"/>
      <c r="N47" s="8"/>
      <c r="O47" s="7">
        <f t="shared" si="0"/>
        <v>0</v>
      </c>
      <c r="P47" s="8">
        <f t="shared" si="1"/>
        <v>0</v>
      </c>
      <c r="Q47" s="97"/>
      <c r="R47" s="101"/>
    </row>
    <row r="48" spans="1:18" ht="70.5" customHeight="1" x14ac:dyDescent="0.25">
      <c r="A48" s="88">
        <v>25</v>
      </c>
      <c r="B48" s="57" t="s">
        <v>72</v>
      </c>
      <c r="C48" s="38">
        <v>108</v>
      </c>
      <c r="D48" s="3" t="s">
        <v>21</v>
      </c>
      <c r="E48" s="3" t="s">
        <v>9</v>
      </c>
      <c r="F48" s="3"/>
      <c r="G48" s="3"/>
      <c r="H48" s="31"/>
      <c r="I48" s="31"/>
      <c r="J48" s="31"/>
      <c r="K48" s="31"/>
      <c r="L48" s="31"/>
      <c r="M48" s="31"/>
      <c r="N48" s="5"/>
      <c r="O48" s="13">
        <f>N48*F48/12</f>
        <v>0</v>
      </c>
      <c r="P48" s="13">
        <f>O48*12</f>
        <v>0</v>
      </c>
      <c r="Q48" s="102">
        <f t="shared" ref="Q48:R48" si="12">O48+O49+O50+O51</f>
        <v>0</v>
      </c>
      <c r="R48" s="103">
        <f t="shared" si="12"/>
        <v>0</v>
      </c>
    </row>
    <row r="49" spans="1:18" ht="70.5" customHeight="1" x14ac:dyDescent="0.25">
      <c r="A49" s="61"/>
      <c r="B49" s="58"/>
      <c r="C49" s="38">
        <v>109</v>
      </c>
      <c r="D49" s="3" t="s">
        <v>22</v>
      </c>
      <c r="E49" s="3" t="s">
        <v>11</v>
      </c>
      <c r="F49" s="4"/>
      <c r="G49" s="4"/>
      <c r="H49" s="31"/>
      <c r="I49" s="31"/>
      <c r="J49" s="31"/>
      <c r="K49" s="31"/>
      <c r="L49" s="31"/>
      <c r="M49" s="34"/>
      <c r="N49" s="10"/>
      <c r="O49" s="13">
        <f t="shared" si="0"/>
        <v>0</v>
      </c>
      <c r="P49" s="13">
        <f t="shared" si="1"/>
        <v>0</v>
      </c>
      <c r="Q49" s="61"/>
      <c r="R49" s="64"/>
    </row>
    <row r="50" spans="1:18" ht="70.5" customHeight="1" x14ac:dyDescent="0.25">
      <c r="A50" s="61"/>
      <c r="B50" s="58"/>
      <c r="C50" s="38">
        <v>110</v>
      </c>
      <c r="D50" s="3" t="s">
        <v>35</v>
      </c>
      <c r="E50" s="3" t="s">
        <v>11</v>
      </c>
      <c r="F50" s="4"/>
      <c r="G50" s="4"/>
      <c r="H50" s="31"/>
      <c r="I50" s="31"/>
      <c r="J50" s="31"/>
      <c r="K50" s="31"/>
      <c r="L50" s="31"/>
      <c r="M50" s="34"/>
      <c r="N50" s="5"/>
      <c r="O50" s="13">
        <f t="shared" si="0"/>
        <v>0</v>
      </c>
      <c r="P50" s="13">
        <f t="shared" si="1"/>
        <v>0</v>
      </c>
      <c r="Q50" s="61"/>
      <c r="R50" s="64"/>
    </row>
    <row r="51" spans="1:18" ht="70.5" customHeight="1" x14ac:dyDescent="0.25">
      <c r="A51" s="62"/>
      <c r="B51" s="59"/>
      <c r="C51" s="38">
        <v>111</v>
      </c>
      <c r="D51" s="3" t="s">
        <v>24</v>
      </c>
      <c r="E51" s="3" t="s">
        <v>14</v>
      </c>
      <c r="F51" s="3"/>
      <c r="G51" s="4"/>
      <c r="H51" s="31"/>
      <c r="I51" s="31"/>
      <c r="J51" s="31"/>
      <c r="K51" s="31"/>
      <c r="L51" s="31"/>
      <c r="M51" s="31"/>
      <c r="N51" s="5"/>
      <c r="O51" s="13">
        <f t="shared" si="0"/>
        <v>0</v>
      </c>
      <c r="P51" s="13">
        <f t="shared" si="1"/>
        <v>0</v>
      </c>
      <c r="Q51" s="62"/>
      <c r="R51" s="65"/>
    </row>
    <row r="52" spans="1:18" ht="70.5" customHeight="1" x14ac:dyDescent="0.25">
      <c r="A52" s="95">
        <v>26</v>
      </c>
      <c r="B52" s="76" t="s">
        <v>73</v>
      </c>
      <c r="C52" s="6">
        <v>112</v>
      </c>
      <c r="D52" s="1" t="s">
        <v>21</v>
      </c>
      <c r="E52" s="1" t="s">
        <v>9</v>
      </c>
      <c r="F52" s="1"/>
      <c r="G52" s="1"/>
      <c r="H52" s="17"/>
      <c r="I52" s="17"/>
      <c r="J52" s="17"/>
      <c r="K52" s="17"/>
      <c r="L52" s="17"/>
      <c r="M52" s="17"/>
      <c r="N52" s="8"/>
      <c r="O52" s="7">
        <f>N52*F52/12</f>
        <v>0</v>
      </c>
      <c r="P52" s="8">
        <f>O52*12</f>
        <v>0</v>
      </c>
      <c r="Q52" s="98">
        <f t="shared" ref="Q52:R52" si="13">O52+O53+O54+O55</f>
        <v>0</v>
      </c>
      <c r="R52" s="99">
        <f t="shared" si="13"/>
        <v>0</v>
      </c>
    </row>
    <row r="53" spans="1:18" ht="70.5" customHeight="1" x14ac:dyDescent="0.25">
      <c r="A53" s="96"/>
      <c r="B53" s="77"/>
      <c r="C53" s="6">
        <v>113</v>
      </c>
      <c r="D53" s="1" t="s">
        <v>22</v>
      </c>
      <c r="E53" s="1" t="s">
        <v>11</v>
      </c>
      <c r="F53" s="56"/>
      <c r="G53" s="2"/>
      <c r="H53" s="17"/>
      <c r="I53" s="17"/>
      <c r="J53" s="17"/>
      <c r="K53" s="17"/>
      <c r="L53" s="17"/>
      <c r="M53" s="18"/>
      <c r="N53" s="9"/>
      <c r="O53" s="7">
        <f t="shared" si="0"/>
        <v>0</v>
      </c>
      <c r="P53" s="8">
        <f t="shared" si="1"/>
        <v>0</v>
      </c>
      <c r="Q53" s="96"/>
      <c r="R53" s="100"/>
    </row>
    <row r="54" spans="1:18" ht="70.5" customHeight="1" x14ac:dyDescent="0.25">
      <c r="A54" s="96"/>
      <c r="B54" s="77"/>
      <c r="C54" s="6">
        <v>114</v>
      </c>
      <c r="D54" s="1" t="s">
        <v>36</v>
      </c>
      <c r="E54" s="1" t="s">
        <v>11</v>
      </c>
      <c r="F54" s="56"/>
      <c r="G54" s="2"/>
      <c r="H54" s="17"/>
      <c r="I54" s="17"/>
      <c r="J54" s="17"/>
      <c r="K54" s="17"/>
      <c r="L54" s="17"/>
      <c r="M54" s="18"/>
      <c r="N54" s="8"/>
      <c r="O54" s="7">
        <f t="shared" si="0"/>
        <v>0</v>
      </c>
      <c r="P54" s="8">
        <f t="shared" si="1"/>
        <v>0</v>
      </c>
      <c r="Q54" s="96"/>
      <c r="R54" s="100"/>
    </row>
    <row r="55" spans="1:18" ht="70.5" customHeight="1" x14ac:dyDescent="0.25">
      <c r="A55" s="97"/>
      <c r="B55" s="78"/>
      <c r="C55" s="6">
        <v>115</v>
      </c>
      <c r="D55" s="1" t="s">
        <v>24</v>
      </c>
      <c r="E55" s="1" t="s">
        <v>14</v>
      </c>
      <c r="F55" s="1"/>
      <c r="G55" s="1"/>
      <c r="H55" s="17"/>
      <c r="I55" s="17"/>
      <c r="J55" s="17"/>
      <c r="K55" s="17"/>
      <c r="L55" s="17"/>
      <c r="M55" s="17"/>
      <c r="N55" s="8"/>
      <c r="O55" s="7">
        <f t="shared" si="0"/>
        <v>0</v>
      </c>
      <c r="P55" s="8">
        <f t="shared" si="1"/>
        <v>0</v>
      </c>
      <c r="Q55" s="97"/>
      <c r="R55" s="101"/>
    </row>
    <row r="56" spans="1:18" ht="70.5" customHeight="1" x14ac:dyDescent="0.25">
      <c r="A56" s="88">
        <v>27</v>
      </c>
      <c r="B56" s="57" t="s">
        <v>74</v>
      </c>
      <c r="C56" s="38">
        <v>116</v>
      </c>
      <c r="D56" s="3" t="s">
        <v>21</v>
      </c>
      <c r="E56" s="3" t="s">
        <v>9</v>
      </c>
      <c r="F56" s="3"/>
      <c r="G56" s="3"/>
      <c r="H56" s="31"/>
      <c r="I56" s="31"/>
      <c r="J56" s="31"/>
      <c r="K56" s="31"/>
      <c r="L56" s="31"/>
      <c r="M56" s="31"/>
      <c r="N56" s="5"/>
      <c r="O56" s="13">
        <f>N56*F56/12</f>
        <v>0</v>
      </c>
      <c r="P56" s="13">
        <f>O56*12</f>
        <v>0</v>
      </c>
      <c r="Q56" s="102">
        <f t="shared" ref="Q56:R56" si="14">O56+O57+O58+O59</f>
        <v>0</v>
      </c>
      <c r="R56" s="103">
        <f t="shared" si="14"/>
        <v>0</v>
      </c>
    </row>
    <row r="57" spans="1:18" ht="70.5" customHeight="1" x14ac:dyDescent="0.25">
      <c r="A57" s="61"/>
      <c r="B57" s="58"/>
      <c r="C57" s="38">
        <v>117</v>
      </c>
      <c r="D57" s="3" t="s">
        <v>22</v>
      </c>
      <c r="E57" s="3" t="s">
        <v>11</v>
      </c>
      <c r="F57" s="4"/>
      <c r="G57" s="4"/>
      <c r="H57" s="31"/>
      <c r="I57" s="31"/>
      <c r="J57" s="31"/>
      <c r="K57" s="31"/>
      <c r="L57" s="31"/>
      <c r="M57" s="34"/>
      <c r="N57" s="10"/>
      <c r="O57" s="13">
        <f t="shared" si="0"/>
        <v>0</v>
      </c>
      <c r="P57" s="13">
        <f t="shared" si="1"/>
        <v>0</v>
      </c>
      <c r="Q57" s="61"/>
      <c r="R57" s="64"/>
    </row>
    <row r="58" spans="1:18" ht="70.5" customHeight="1" x14ac:dyDescent="0.25">
      <c r="A58" s="61"/>
      <c r="B58" s="58"/>
      <c r="C58" s="38">
        <v>118</v>
      </c>
      <c r="D58" s="3" t="s">
        <v>37</v>
      </c>
      <c r="E58" s="3" t="s">
        <v>11</v>
      </c>
      <c r="F58" s="4"/>
      <c r="G58" s="3"/>
      <c r="H58" s="31"/>
      <c r="I58" s="31"/>
      <c r="J58" s="31"/>
      <c r="K58" s="31"/>
      <c r="L58" s="31"/>
      <c r="M58" s="34"/>
      <c r="N58" s="5"/>
      <c r="O58" s="13">
        <f t="shared" si="0"/>
        <v>0</v>
      </c>
      <c r="P58" s="13">
        <f t="shared" si="1"/>
        <v>0</v>
      </c>
      <c r="Q58" s="61"/>
      <c r="R58" s="64"/>
    </row>
    <row r="59" spans="1:18" ht="70.5" customHeight="1" x14ac:dyDescent="0.25">
      <c r="A59" s="62"/>
      <c r="B59" s="59"/>
      <c r="C59" s="38">
        <v>119</v>
      </c>
      <c r="D59" s="3" t="s">
        <v>24</v>
      </c>
      <c r="E59" s="3" t="s">
        <v>14</v>
      </c>
      <c r="F59" s="3"/>
      <c r="G59" s="3"/>
      <c r="H59" s="31"/>
      <c r="I59" s="31"/>
      <c r="J59" s="31"/>
      <c r="K59" s="31"/>
      <c r="L59" s="31"/>
      <c r="M59" s="31"/>
      <c r="N59" s="5"/>
      <c r="O59" s="13">
        <f t="shared" si="0"/>
        <v>0</v>
      </c>
      <c r="P59" s="13">
        <f t="shared" si="1"/>
        <v>0</v>
      </c>
      <c r="Q59" s="62"/>
      <c r="R59" s="65"/>
    </row>
    <row r="60" spans="1:18" ht="70.5" customHeight="1" x14ac:dyDescent="0.25">
      <c r="A60" s="81">
        <v>28</v>
      </c>
      <c r="B60" s="81" t="s">
        <v>60</v>
      </c>
      <c r="C60" s="40">
        <v>124</v>
      </c>
      <c r="D60" s="40" t="s">
        <v>21</v>
      </c>
      <c r="E60" s="40" t="s">
        <v>9</v>
      </c>
      <c r="F60" s="40"/>
      <c r="G60" s="40"/>
      <c r="H60" s="17"/>
      <c r="I60" s="17"/>
      <c r="J60" s="17"/>
      <c r="K60" s="17"/>
      <c r="L60" s="17"/>
      <c r="M60" s="17"/>
      <c r="N60" s="42"/>
      <c r="O60" s="42">
        <f>N60*F60/12</f>
        <v>0</v>
      </c>
      <c r="P60" s="47">
        <f t="shared" si="1"/>
        <v>0</v>
      </c>
      <c r="Q60" s="110">
        <f t="shared" ref="Q60:R60" si="15">O60+O61+O62+O63</f>
        <v>0</v>
      </c>
      <c r="R60" s="108">
        <f t="shared" si="15"/>
        <v>0</v>
      </c>
    </row>
    <row r="61" spans="1:18" ht="70.5" customHeight="1" x14ac:dyDescent="0.25">
      <c r="A61" s="82"/>
      <c r="B61" s="82"/>
      <c r="C61" s="40">
        <v>125</v>
      </c>
      <c r="D61" s="40" t="s">
        <v>22</v>
      </c>
      <c r="E61" s="40" t="s">
        <v>11</v>
      </c>
      <c r="F61" s="41"/>
      <c r="G61" s="41"/>
      <c r="H61" s="17"/>
      <c r="I61" s="17"/>
      <c r="J61" s="17"/>
      <c r="K61" s="17"/>
      <c r="L61" s="17"/>
      <c r="M61" s="18"/>
      <c r="N61" s="12"/>
      <c r="O61" s="42">
        <f t="shared" si="0"/>
        <v>0</v>
      </c>
      <c r="P61" s="47">
        <f t="shared" si="1"/>
        <v>0</v>
      </c>
      <c r="Q61" s="111"/>
      <c r="R61" s="109"/>
    </row>
    <row r="62" spans="1:18" ht="70.5" customHeight="1" x14ac:dyDescent="0.25">
      <c r="A62" s="82"/>
      <c r="B62" s="82"/>
      <c r="C62" s="40">
        <v>126</v>
      </c>
      <c r="D62" s="40" t="s">
        <v>75</v>
      </c>
      <c r="E62" s="40" t="s">
        <v>11</v>
      </c>
      <c r="F62" s="40"/>
      <c r="G62" s="41"/>
      <c r="H62" s="17"/>
      <c r="I62" s="17"/>
      <c r="J62" s="17"/>
      <c r="K62" s="17"/>
      <c r="L62" s="17"/>
      <c r="M62" s="18"/>
      <c r="N62" s="42"/>
      <c r="O62" s="42">
        <f t="shared" si="0"/>
        <v>0</v>
      </c>
      <c r="P62" s="47">
        <f t="shared" si="1"/>
        <v>0</v>
      </c>
      <c r="Q62" s="111"/>
      <c r="R62" s="109"/>
    </row>
    <row r="63" spans="1:18" ht="70.5" customHeight="1" x14ac:dyDescent="0.25">
      <c r="A63" s="83"/>
      <c r="B63" s="83"/>
      <c r="C63" s="40">
        <v>127</v>
      </c>
      <c r="D63" s="40" t="s">
        <v>24</v>
      </c>
      <c r="E63" s="40" t="s">
        <v>14</v>
      </c>
      <c r="F63" s="40"/>
      <c r="G63" s="40"/>
      <c r="H63" s="17"/>
      <c r="I63" s="17"/>
      <c r="J63" s="17"/>
      <c r="K63" s="17"/>
      <c r="L63" s="17"/>
      <c r="M63" s="17"/>
      <c r="N63" s="42"/>
      <c r="O63" s="42">
        <f t="shared" si="0"/>
        <v>0</v>
      </c>
      <c r="P63" s="47">
        <f t="shared" si="1"/>
        <v>0</v>
      </c>
      <c r="Q63" s="111"/>
      <c r="R63" s="109"/>
    </row>
    <row r="64" spans="1:18" ht="110.25" customHeight="1" x14ac:dyDescent="0.25">
      <c r="A64" s="88">
        <v>29</v>
      </c>
      <c r="B64" s="88" t="s">
        <v>76</v>
      </c>
      <c r="C64" s="38">
        <v>128</v>
      </c>
      <c r="D64" s="38" t="s">
        <v>38</v>
      </c>
      <c r="E64" s="38" t="s">
        <v>11</v>
      </c>
      <c r="F64" s="39"/>
      <c r="G64" s="39"/>
      <c r="H64" s="48"/>
      <c r="I64" s="49"/>
      <c r="J64" s="31"/>
      <c r="K64" s="31"/>
      <c r="L64" s="31"/>
      <c r="M64" s="31"/>
      <c r="N64" s="13"/>
      <c r="O64" s="50">
        <f>F64*N64</f>
        <v>0</v>
      </c>
      <c r="P64" s="50">
        <f>O64*12</f>
        <v>0</v>
      </c>
      <c r="Q64" s="104">
        <f>O64+O65+O66</f>
        <v>0</v>
      </c>
      <c r="R64" s="106">
        <f>P64+P65+P66</f>
        <v>0</v>
      </c>
    </row>
    <row r="65" spans="1:18" ht="70.5" customHeight="1" x14ac:dyDescent="0.25">
      <c r="A65" s="61"/>
      <c r="B65" s="61"/>
      <c r="C65" s="38">
        <v>129</v>
      </c>
      <c r="D65" s="38" t="s">
        <v>39</v>
      </c>
      <c r="E65" s="38" t="s">
        <v>11</v>
      </c>
      <c r="F65" s="39"/>
      <c r="G65" s="39"/>
      <c r="H65" s="51"/>
      <c r="I65" s="52"/>
      <c r="J65" s="31"/>
      <c r="K65" s="31"/>
      <c r="L65" s="31"/>
      <c r="M65" s="31"/>
      <c r="N65" s="13"/>
      <c r="O65" s="50">
        <f t="shared" ref="O65:O66" si="16">F65*N65</f>
        <v>0</v>
      </c>
      <c r="P65" s="50">
        <f t="shared" ref="P65:P66" si="17">O65*12</f>
        <v>0</v>
      </c>
      <c r="Q65" s="105"/>
      <c r="R65" s="107"/>
    </row>
    <row r="66" spans="1:18" ht="137.25" customHeight="1" thickBot="1" x14ac:dyDescent="0.3">
      <c r="A66" s="61"/>
      <c r="B66" s="61"/>
      <c r="C66" s="38">
        <v>130</v>
      </c>
      <c r="D66" s="45" t="s">
        <v>40</v>
      </c>
      <c r="E66" s="45" t="s">
        <v>11</v>
      </c>
      <c r="F66" s="39"/>
      <c r="G66" s="53"/>
      <c r="H66" s="54"/>
      <c r="I66" s="55"/>
      <c r="J66" s="54"/>
      <c r="K66" s="54"/>
      <c r="L66" s="54"/>
      <c r="M66" s="54"/>
      <c r="N66" s="46"/>
      <c r="O66" s="44">
        <f t="shared" si="16"/>
        <v>0</v>
      </c>
      <c r="P66" s="44">
        <f t="shared" si="17"/>
        <v>0</v>
      </c>
      <c r="Q66" s="105"/>
      <c r="R66" s="107"/>
    </row>
    <row r="67" spans="1:18" ht="21.75" thickBot="1" x14ac:dyDescent="0.4">
      <c r="A67" s="89" t="s">
        <v>41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1"/>
      <c r="Q67" s="15">
        <f>SUM(Q4:Q66)</f>
        <v>0</v>
      </c>
      <c r="R67" s="14"/>
    </row>
    <row r="68" spans="1:18" ht="24" thickBot="1" x14ac:dyDescent="0.4">
      <c r="A68" s="92" t="s">
        <v>42</v>
      </c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4"/>
      <c r="R68" s="16">
        <f>SUM(R4:R67)</f>
        <v>0</v>
      </c>
    </row>
    <row r="69" spans="1:18" x14ac:dyDescent="0.25">
      <c r="H69" s="19"/>
      <c r="I69" s="19"/>
      <c r="J69" s="19"/>
      <c r="K69" s="19"/>
      <c r="L69" s="20"/>
      <c r="M69" s="19"/>
    </row>
    <row r="70" spans="1:18" x14ac:dyDescent="0.25">
      <c r="H70" s="19"/>
      <c r="I70" s="19"/>
      <c r="J70" s="19"/>
      <c r="K70" s="19"/>
      <c r="L70" s="20"/>
      <c r="M70" s="19"/>
    </row>
    <row r="71" spans="1:18" x14ac:dyDescent="0.25">
      <c r="H71" s="19"/>
      <c r="I71" s="19"/>
      <c r="J71" s="19"/>
      <c r="K71" s="19"/>
      <c r="L71" s="20"/>
      <c r="M71" s="19"/>
    </row>
    <row r="72" spans="1:18" x14ac:dyDescent="0.25">
      <c r="H72" s="19"/>
      <c r="I72" s="19"/>
      <c r="J72" s="19"/>
      <c r="K72" s="19"/>
      <c r="L72" s="20"/>
      <c r="M72" s="19"/>
    </row>
    <row r="73" spans="1:18" x14ac:dyDescent="0.25">
      <c r="H73" s="19"/>
      <c r="I73" s="19"/>
      <c r="J73" s="19"/>
      <c r="K73" s="19"/>
      <c r="L73" s="20"/>
      <c r="M73" s="19"/>
    </row>
    <row r="74" spans="1:18" x14ac:dyDescent="0.25">
      <c r="H74" s="19"/>
      <c r="I74" s="19"/>
      <c r="J74" s="19"/>
      <c r="K74" s="19"/>
      <c r="L74" s="20"/>
      <c r="M74" s="19"/>
    </row>
    <row r="75" spans="1:18" x14ac:dyDescent="0.25">
      <c r="H75" s="19"/>
      <c r="I75" s="19"/>
      <c r="J75" s="19"/>
      <c r="K75" s="19"/>
      <c r="L75" s="20"/>
      <c r="M75" s="19"/>
    </row>
    <row r="76" spans="1:18" x14ac:dyDescent="0.25">
      <c r="H76" s="19"/>
      <c r="I76" s="19"/>
      <c r="J76" s="19"/>
      <c r="K76" s="19"/>
      <c r="L76" s="20"/>
      <c r="M76" s="19"/>
    </row>
    <row r="77" spans="1:18" x14ac:dyDescent="0.25">
      <c r="H77" s="19"/>
      <c r="I77" s="19"/>
      <c r="J77" s="19"/>
      <c r="K77" s="19"/>
      <c r="L77" s="20"/>
      <c r="M77" s="19"/>
    </row>
    <row r="78" spans="1:18" x14ac:dyDescent="0.25">
      <c r="H78" s="19"/>
      <c r="I78" s="19"/>
      <c r="J78" s="19"/>
      <c r="K78" s="19"/>
      <c r="L78" s="20"/>
      <c r="M78" s="19"/>
    </row>
    <row r="79" spans="1:18" x14ac:dyDescent="0.25">
      <c r="H79" s="19"/>
      <c r="I79" s="19"/>
      <c r="J79" s="19"/>
      <c r="K79" s="19"/>
      <c r="L79" s="20"/>
      <c r="M79" s="19"/>
    </row>
    <row r="80" spans="1:18" x14ac:dyDescent="0.25">
      <c r="H80" s="19"/>
      <c r="I80" s="19"/>
      <c r="J80" s="19"/>
      <c r="K80" s="19"/>
      <c r="L80" s="20"/>
      <c r="M80" s="19"/>
    </row>
    <row r="81" spans="8:13" x14ac:dyDescent="0.25">
      <c r="H81" s="19"/>
      <c r="I81" s="19"/>
      <c r="J81" s="19"/>
      <c r="K81" s="19"/>
      <c r="L81" s="20"/>
      <c r="M81" s="19"/>
    </row>
    <row r="82" spans="8:13" x14ac:dyDescent="0.25">
      <c r="H82" s="19"/>
      <c r="I82" s="19"/>
      <c r="J82" s="19"/>
      <c r="K82" s="19"/>
      <c r="L82" s="20"/>
      <c r="M82" s="19"/>
    </row>
    <row r="83" spans="8:13" x14ac:dyDescent="0.25">
      <c r="H83" s="19"/>
      <c r="I83" s="19"/>
      <c r="J83" s="19"/>
      <c r="K83" s="19"/>
      <c r="L83" s="20"/>
      <c r="M83" s="19"/>
    </row>
    <row r="84" spans="8:13" x14ac:dyDescent="0.25">
      <c r="H84" s="19"/>
      <c r="I84" s="19"/>
      <c r="J84" s="19"/>
      <c r="K84" s="19"/>
      <c r="L84" s="20"/>
      <c r="M84" s="19"/>
    </row>
    <row r="85" spans="8:13" x14ac:dyDescent="0.25">
      <c r="H85" s="19"/>
      <c r="I85" s="19"/>
      <c r="J85" s="19"/>
      <c r="K85" s="19"/>
      <c r="L85" s="20"/>
      <c r="M85" s="19"/>
    </row>
    <row r="86" spans="8:13" x14ac:dyDescent="0.25">
      <c r="H86" s="19"/>
      <c r="I86" s="19"/>
      <c r="J86" s="19"/>
      <c r="K86" s="19"/>
      <c r="L86" s="20"/>
      <c r="M86" s="19"/>
    </row>
    <row r="87" spans="8:13" x14ac:dyDescent="0.25">
      <c r="H87" s="19"/>
      <c r="I87" s="19"/>
      <c r="J87" s="19"/>
      <c r="K87" s="19"/>
      <c r="L87" s="20"/>
      <c r="M87" s="19"/>
    </row>
    <row r="88" spans="8:13" x14ac:dyDescent="0.25">
      <c r="H88" s="19"/>
      <c r="I88" s="19"/>
      <c r="J88" s="19"/>
      <c r="K88" s="19"/>
      <c r="L88" s="20"/>
      <c r="M88" s="19"/>
    </row>
    <row r="89" spans="8:13" x14ac:dyDescent="0.25">
      <c r="H89" s="19"/>
      <c r="I89" s="19"/>
      <c r="J89" s="19"/>
      <c r="K89" s="19"/>
      <c r="L89" s="20"/>
      <c r="M89" s="19"/>
    </row>
    <row r="90" spans="8:13" x14ac:dyDescent="0.25">
      <c r="H90" s="19"/>
      <c r="I90" s="19"/>
      <c r="J90" s="19"/>
      <c r="K90" s="19"/>
      <c r="L90" s="20"/>
      <c r="M90" s="19"/>
    </row>
    <row r="91" spans="8:13" x14ac:dyDescent="0.25">
      <c r="H91" s="19"/>
      <c r="I91" s="19"/>
      <c r="J91" s="19"/>
      <c r="K91" s="19"/>
      <c r="L91" s="20"/>
      <c r="M91" s="19"/>
    </row>
    <row r="92" spans="8:13" x14ac:dyDescent="0.25">
      <c r="H92" s="19"/>
      <c r="I92" s="19"/>
      <c r="J92" s="19"/>
      <c r="K92" s="19"/>
      <c r="L92" s="20"/>
      <c r="M92" s="19"/>
    </row>
    <row r="93" spans="8:13" x14ac:dyDescent="0.25">
      <c r="H93" s="19"/>
      <c r="I93" s="19"/>
      <c r="J93" s="19"/>
      <c r="K93" s="19"/>
      <c r="L93" s="20"/>
      <c r="M93" s="19"/>
    </row>
    <row r="94" spans="8:13" x14ac:dyDescent="0.25">
      <c r="H94" s="19"/>
      <c r="I94" s="19"/>
      <c r="J94" s="19"/>
      <c r="K94" s="19"/>
      <c r="L94" s="20"/>
      <c r="M94" s="19"/>
    </row>
    <row r="95" spans="8:13" x14ac:dyDescent="0.25">
      <c r="H95" s="19"/>
      <c r="I95" s="19"/>
      <c r="J95" s="19"/>
      <c r="K95" s="19"/>
      <c r="L95" s="20"/>
      <c r="M95" s="19"/>
    </row>
    <row r="96" spans="8:13" x14ac:dyDescent="0.25">
      <c r="H96" s="19"/>
      <c r="I96" s="19"/>
      <c r="J96" s="19"/>
      <c r="K96" s="19"/>
      <c r="L96" s="20"/>
      <c r="M96" s="19"/>
    </row>
    <row r="97" spans="8:13" x14ac:dyDescent="0.25">
      <c r="H97" s="19"/>
      <c r="I97" s="19"/>
      <c r="J97" s="19"/>
      <c r="K97" s="19"/>
      <c r="L97" s="20"/>
      <c r="M97" s="19"/>
    </row>
    <row r="98" spans="8:13" x14ac:dyDescent="0.25">
      <c r="H98" s="19"/>
      <c r="I98" s="19"/>
      <c r="J98" s="19"/>
      <c r="K98" s="19"/>
      <c r="L98" s="20"/>
      <c r="M98" s="19"/>
    </row>
    <row r="99" spans="8:13" x14ac:dyDescent="0.25">
      <c r="H99" s="19"/>
      <c r="I99" s="19"/>
      <c r="J99" s="19"/>
      <c r="K99" s="19"/>
      <c r="L99" s="20"/>
      <c r="M99" s="19"/>
    </row>
    <row r="100" spans="8:13" x14ac:dyDescent="0.25">
      <c r="H100" s="19"/>
      <c r="I100" s="19"/>
      <c r="J100" s="19"/>
      <c r="K100" s="19"/>
      <c r="L100" s="20"/>
      <c r="M100" s="19"/>
    </row>
    <row r="101" spans="8:13" x14ac:dyDescent="0.25">
      <c r="H101" s="19"/>
      <c r="I101" s="19"/>
      <c r="J101" s="19"/>
      <c r="K101" s="19"/>
      <c r="L101" s="20"/>
      <c r="M101" s="19"/>
    </row>
    <row r="102" spans="8:13" x14ac:dyDescent="0.25">
      <c r="H102" s="19"/>
      <c r="I102" s="19"/>
      <c r="J102" s="19"/>
      <c r="K102" s="19"/>
      <c r="L102" s="20"/>
      <c r="M102" s="19"/>
    </row>
    <row r="103" spans="8:13" x14ac:dyDescent="0.25">
      <c r="H103" s="19"/>
      <c r="I103" s="19"/>
      <c r="J103" s="19"/>
      <c r="K103" s="19"/>
      <c r="L103" s="20"/>
      <c r="M103" s="19"/>
    </row>
    <row r="104" spans="8:13" x14ac:dyDescent="0.25">
      <c r="H104" s="19"/>
      <c r="I104" s="19"/>
      <c r="J104" s="19"/>
      <c r="K104" s="19"/>
      <c r="L104" s="20"/>
      <c r="M104" s="19"/>
    </row>
    <row r="105" spans="8:13" x14ac:dyDescent="0.25">
      <c r="H105" s="19"/>
      <c r="I105" s="19"/>
      <c r="J105" s="19"/>
      <c r="K105" s="19"/>
      <c r="L105" s="20"/>
      <c r="M105" s="19"/>
    </row>
    <row r="106" spans="8:13" x14ac:dyDescent="0.25">
      <c r="H106" s="19"/>
      <c r="I106" s="19"/>
      <c r="J106" s="19"/>
      <c r="K106" s="19"/>
      <c r="L106" s="20"/>
      <c r="M106" s="19"/>
    </row>
    <row r="107" spans="8:13" x14ac:dyDescent="0.25">
      <c r="H107" s="19"/>
      <c r="I107" s="19"/>
      <c r="J107" s="19"/>
      <c r="K107" s="19"/>
      <c r="L107" s="20"/>
      <c r="M107" s="19"/>
    </row>
    <row r="108" spans="8:13" x14ac:dyDescent="0.25">
      <c r="H108" s="19"/>
      <c r="I108" s="19"/>
      <c r="J108" s="19"/>
      <c r="K108" s="19"/>
      <c r="L108" s="20"/>
      <c r="M108" s="19"/>
    </row>
    <row r="109" spans="8:13" x14ac:dyDescent="0.25">
      <c r="H109" s="19"/>
      <c r="I109" s="19"/>
      <c r="J109" s="19"/>
      <c r="K109" s="19"/>
      <c r="L109" s="20"/>
      <c r="M109" s="19"/>
    </row>
    <row r="110" spans="8:13" x14ac:dyDescent="0.25">
      <c r="H110" s="19"/>
      <c r="I110" s="19"/>
      <c r="J110" s="19"/>
      <c r="K110" s="19"/>
      <c r="L110" s="20"/>
      <c r="M110" s="19"/>
    </row>
    <row r="111" spans="8:13" x14ac:dyDescent="0.25">
      <c r="H111" s="19"/>
      <c r="I111" s="19"/>
      <c r="J111" s="19"/>
      <c r="K111" s="19"/>
      <c r="L111" s="20"/>
      <c r="M111" s="19"/>
    </row>
    <row r="112" spans="8:13" x14ac:dyDescent="0.25">
      <c r="H112"/>
      <c r="I112"/>
      <c r="J112"/>
      <c r="K112"/>
      <c r="L112"/>
      <c r="M112"/>
    </row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</sheetData>
  <mergeCells count="84">
    <mergeCell ref="Q64:Q66"/>
    <mergeCell ref="R64:R66"/>
    <mergeCell ref="A67:P67"/>
    <mergeCell ref="A68:Q68"/>
    <mergeCell ref="A56:A59"/>
    <mergeCell ref="B56:B59"/>
    <mergeCell ref="Q56:Q59"/>
    <mergeCell ref="R56:R59"/>
    <mergeCell ref="A64:A66"/>
    <mergeCell ref="B64:B66"/>
    <mergeCell ref="A60:A63"/>
    <mergeCell ref="B60:B63"/>
    <mergeCell ref="R60:R63"/>
    <mergeCell ref="Q60:Q63"/>
    <mergeCell ref="Q48:Q51"/>
    <mergeCell ref="R48:R51"/>
    <mergeCell ref="A52:A55"/>
    <mergeCell ref="B52:B55"/>
    <mergeCell ref="Q52:Q55"/>
    <mergeCell ref="R52:R55"/>
    <mergeCell ref="A48:A51"/>
    <mergeCell ref="B48:B51"/>
    <mergeCell ref="Q40:Q43"/>
    <mergeCell ref="R40:R43"/>
    <mergeCell ref="A44:A47"/>
    <mergeCell ref="B44:B47"/>
    <mergeCell ref="Q44:Q47"/>
    <mergeCell ref="R44:R47"/>
    <mergeCell ref="A40:A43"/>
    <mergeCell ref="B40:B43"/>
    <mergeCell ref="Q32:Q35"/>
    <mergeCell ref="R32:R35"/>
    <mergeCell ref="A36:A39"/>
    <mergeCell ref="B36:B39"/>
    <mergeCell ref="Q36:Q39"/>
    <mergeCell ref="R36:R39"/>
    <mergeCell ref="A32:A35"/>
    <mergeCell ref="B32:B35"/>
    <mergeCell ref="A28:A31"/>
    <mergeCell ref="B28:B31"/>
    <mergeCell ref="Q28:Q31"/>
    <mergeCell ref="R28:R31"/>
    <mergeCell ref="A24:A27"/>
    <mergeCell ref="B24:B27"/>
    <mergeCell ref="D1:D3"/>
    <mergeCell ref="R20:R23"/>
    <mergeCell ref="A16:A19"/>
    <mergeCell ref="B16:B19"/>
    <mergeCell ref="Q24:Q27"/>
    <mergeCell ref="R24:R27"/>
    <mergeCell ref="A8:A11"/>
    <mergeCell ref="B8:B11"/>
    <mergeCell ref="A1:A3"/>
    <mergeCell ref="B1:B3"/>
    <mergeCell ref="C1:C3"/>
    <mergeCell ref="R4:R7"/>
    <mergeCell ref="P1:P3"/>
    <mergeCell ref="Q1:Q3"/>
    <mergeCell ref="R1:R3"/>
    <mergeCell ref="E1:E3"/>
    <mergeCell ref="F1:F3"/>
    <mergeCell ref="G1:G3"/>
    <mergeCell ref="O1:O3"/>
    <mergeCell ref="H1:H3"/>
    <mergeCell ref="K1:K3"/>
    <mergeCell ref="L1:L3"/>
    <mergeCell ref="M1:M3"/>
    <mergeCell ref="N1:N3"/>
    <mergeCell ref="I1:I3"/>
    <mergeCell ref="J1:J3"/>
    <mergeCell ref="R12:R15"/>
    <mergeCell ref="Q16:Q19"/>
    <mergeCell ref="R16:R19"/>
    <mergeCell ref="A4:A7"/>
    <mergeCell ref="B4:B7"/>
    <mergeCell ref="Q4:Q7"/>
    <mergeCell ref="Q8:Q11"/>
    <mergeCell ref="R8:R11"/>
    <mergeCell ref="A20:A23"/>
    <mergeCell ref="B20:B23"/>
    <mergeCell ref="Q20:Q23"/>
    <mergeCell ref="A12:A15"/>
    <mergeCell ref="B12:B15"/>
    <mergeCell ref="Q12:Q15"/>
  </mergeCells>
  <pageMargins left="0.511811024" right="0.511811024" top="0.78740157499999996" bottom="0.78740157499999996" header="0.31496062000000002" footer="0.31496062000000002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E1</vt:lpstr>
      <vt:lpstr>Linhas Diretas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Barbosa Peixoto</dc:creator>
  <cp:lastModifiedBy>Ministerio da Economia</cp:lastModifiedBy>
  <cp:lastPrinted>2022-10-07T15:00:47Z</cp:lastPrinted>
  <dcterms:created xsi:type="dcterms:W3CDTF">2022-07-21T18:33:32Z</dcterms:created>
  <dcterms:modified xsi:type="dcterms:W3CDTF">2022-10-07T15:01:06Z</dcterms:modified>
</cp:coreProperties>
</file>